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defaultThemeVersion="124226"/>
  <mc:AlternateContent xmlns:mc="http://schemas.openxmlformats.org/markup-compatibility/2006">
    <mc:Choice Requires="x15">
      <x15ac:absPath xmlns:x15ac="http://schemas.microsoft.com/office/spreadsheetml/2010/11/ac" url="C:\Users\adriana.ardila\Desktop\"/>
    </mc:Choice>
  </mc:AlternateContent>
  <bookViews>
    <workbookView xWindow="0" yWindow="0" windowWidth="28800" windowHeight="12300" tabRatio="465"/>
  </bookViews>
  <sheets>
    <sheet name="PLAN GESTION POR PROCESO" sheetId="1" r:id="rId1"/>
    <sheet name="Hoja2" sheetId="2" state="hidden" r:id="rId2"/>
    <sheet name="Hoja4" sheetId="5" state="hidden" r:id="rId3"/>
  </sheets>
  <externalReferences>
    <externalReference r:id="rId4"/>
  </externalReferences>
  <definedNames>
    <definedName name="_xlnm._FilterDatabase" localSheetId="0" hidden="1">'PLAN GESTION POR PROCESO'!$A$12:$AT$34</definedName>
    <definedName name="_xlnm.Print_Area" localSheetId="0">'PLAN GESTION POR PROCESO'!$A$1:$AT$40</definedName>
    <definedName name="BIEN">#REF!</definedName>
    <definedName name="CANTIDAD">#REF!</definedName>
    <definedName name="CODIGO">Hoja2!$B$100:$B$107</definedName>
    <definedName name="CONTRALORIA">Hoja2!$G$7:$G$8</definedName>
    <definedName name="DEPENDENCIA">Hoja2!$B$118:$B$137</definedName>
    <definedName name="FUENTE">Hoja2!$B$2:$B$3</definedName>
    <definedName name="INDICADOR">Hoja2!$F$2:$F$4</definedName>
    <definedName name="LIDERPROCESO">Hoja2!$C$118:$C$137</definedName>
    <definedName name="MEDICION">Hoja2!$E$2:$E$3</definedName>
    <definedName name="MEDICIONFINAL">Hoja2!$E$7:$E$10</definedName>
    <definedName name="META">Hoja2!$C$12:$C$45</definedName>
    <definedName name="META02">#REF!</definedName>
    <definedName name="META2">Hoja2!$C$2:$C$5</definedName>
    <definedName name="OBJETIVOS">Hoja2!$A$12:$A$21</definedName>
    <definedName name="PMRFINAL">Hoja2!$H$12:$H$15</definedName>
    <definedName name="PRODUCTO">Hoja2!$D$12:$D$47</definedName>
    <definedName name="PROGRAMACION">Hoja2!$D$2:$D$5</definedName>
    <definedName name="proyectos">Hoja2!$C$100:$C$107</definedName>
    <definedName name="RUBROS">Hoja2!$A$2:$A$7</definedName>
    <definedName name="SHARED_FORMULA_10_26_10_26_0">IF(ISERROR(#REF!/#REF!),"",(#REF!/#REF!))</definedName>
    <definedName name="SHARED_FORMULA_12_26_12_26_0">#REF!</definedName>
    <definedName name="SHARED_FORMULA_13_26_13_26_0">IF(ISERROR(#REF!/#REF!),"",(#REF!/#REF!))</definedName>
    <definedName name="SHARED_FORMULA_15_26_15_26_0">#REF!</definedName>
    <definedName name="SHARED_FORMULA_16_26_16_26_0">IF(ISERROR(#REF!/#REF!),"",(#REF!/#REF!))</definedName>
    <definedName name="SHARED_FORMULA_18_26_18_26_0">#REF!</definedName>
    <definedName name="SHARED_FORMULA_19_26_19_26_0">IF(ISERROR(#REF!/#REF!),"",(#REF!/#REF!))</definedName>
    <definedName name="SHARED_FORMULA_20_17_20_17_0">SUM(#REF!,#REF!,#REF!,#REF!)</definedName>
    <definedName name="SHARED_FORMULA_20_21_20_21_0">SUM(#REF!,#REF!,#REF!,#REF!)</definedName>
    <definedName name="SHARED_FORMULA_20_29_20_29_0">SUM(#REF!,#REF!,#REF!,#REF!)</definedName>
    <definedName name="SHARED_FORMULA_20_54_20_54_0">SUM(#REF!,#REF!,#REF!,#REF!)</definedName>
    <definedName name="SHARED_FORMULA_20_58_20_58_0">SUM(#REF!,#REF!,#REF!,#REF!)</definedName>
    <definedName name="SHARED_FORMULA_21_29_21_29_0">SUM(#REF!,#REF!,#REF!,#REF!)</definedName>
    <definedName name="SHARED_FORMULA_22_26_22_26_0">IF((IF(ISERROR(#REF!/#REF!),0,(#REF!/#REF!)))&gt;1,1,(IF(ISERROR(#REF!/#REF!),0,(#REF!/#REF!))))</definedName>
    <definedName name="SHARED_FORMULA_23_26_23_26_0">#REF!*#REF!</definedName>
    <definedName name="SHARED_FORMULA_30_11_30_11_0">#REF!</definedName>
    <definedName name="SHARED_FORMULA_30_29_30_29_0">#REF!</definedName>
    <definedName name="SHARED_FORMULA_34_12_34_12_0">#REF!</definedName>
    <definedName name="SHARED_FORMULA_34_44_34_44_0">#REF!</definedName>
    <definedName name="SHARED_FORMULA_38_11_38_11_0">#REF!</definedName>
    <definedName name="SHARED_FORMULA_38_43_38_43_0">#REF!</definedName>
    <definedName name="SHARED_FORMULA_42_11_42_11_0">#REF!</definedName>
    <definedName name="SHARED_FORMULA_42_43_42_43_0">#REF!</definedName>
    <definedName name="SHARED_FORMULA_9_26_9_26_0">#REF!</definedName>
    <definedName name="SIG">Hoja2!$C$2:$C$9</definedName>
  </definedNames>
  <calcPr calcId="191029" concurrentCalc="0"/>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AH33" i="1" l="1"/>
  <c r="X30" i="1"/>
  <c r="AS18" i="1"/>
  <c r="AS19" i="1"/>
  <c r="AS20" i="1"/>
  <c r="AS21" i="1"/>
  <c r="AS22" i="1"/>
  <c r="AS23" i="1"/>
  <c r="AS24" i="1"/>
  <c r="AS25" i="1"/>
  <c r="AS26" i="1"/>
  <c r="AS27" i="1"/>
  <c r="AS28" i="1"/>
  <c r="AS29" i="1"/>
  <c r="AS30" i="1"/>
  <c r="AS31" i="1"/>
  <c r="AS32" i="1"/>
  <c r="AS33" i="1"/>
  <c r="AS17" i="1"/>
  <c r="AM18" i="1"/>
  <c r="AM19" i="1"/>
  <c r="AM20" i="1"/>
  <c r="AM21" i="1"/>
  <c r="AM22" i="1"/>
  <c r="AM23" i="1"/>
  <c r="AM24" i="1"/>
  <c r="AM25" i="1"/>
  <c r="AM26" i="1"/>
  <c r="AM27" i="1"/>
  <c r="AM28" i="1"/>
  <c r="AM30" i="1"/>
  <c r="AM31" i="1"/>
  <c r="AM32" i="1"/>
  <c r="AH18" i="1"/>
  <c r="AH20" i="1"/>
  <c r="AH21" i="1"/>
  <c r="AH22" i="1"/>
  <c r="AH25" i="1"/>
  <c r="AH26" i="1"/>
  <c r="AH27" i="1"/>
  <c r="AH28" i="1"/>
  <c r="AH29" i="1"/>
  <c r="AH30" i="1"/>
  <c r="AH31" i="1"/>
  <c r="AC18" i="1"/>
  <c r="AC19" i="1"/>
  <c r="AC20" i="1"/>
  <c r="AC21" i="1"/>
  <c r="AC22" i="1"/>
  <c r="AC23" i="1"/>
  <c r="AC24" i="1"/>
  <c r="AC25" i="1"/>
  <c r="AC26" i="1"/>
  <c r="AC27" i="1"/>
  <c r="AC28" i="1"/>
  <c r="AC30" i="1"/>
  <c r="AC31" i="1"/>
  <c r="AC32" i="1"/>
  <c r="AC17" i="1"/>
  <c r="X22" i="1"/>
  <c r="X31" i="1"/>
  <c r="X27" i="1"/>
  <c r="X28" i="1"/>
  <c r="X34" i="1"/>
  <c r="P17" i="1"/>
  <c r="P18" i="1"/>
  <c r="P22" i="1"/>
  <c r="P29" i="1"/>
  <c r="E34" i="1"/>
  <c r="AC34" i="1"/>
  <c r="AH34" i="1"/>
  <c r="AM34" i="1"/>
  <c r="AR34" i="1"/>
</calcChain>
</file>

<file path=xl/comments1.xml><?xml version="1.0" encoding="utf-8"?>
<comments xmlns="http://schemas.openxmlformats.org/spreadsheetml/2006/main">
  <authors>
    <author>juan.jimenez</author>
  </authors>
  <commentList>
    <comment ref="J15" authorId="0" shapeId="0">
      <text>
        <r>
          <rPr>
            <b/>
            <sz val="8"/>
            <color indexed="81"/>
            <rFont val="Tahoma"/>
            <family val="2"/>
          </rPr>
          <t>juan.jimenez:</t>
        </r>
        <r>
          <rPr>
            <sz val="8"/>
            <color indexed="81"/>
            <rFont val="Tahoma"/>
            <family val="2"/>
          </rPr>
          <t xml:space="preserve">
Establecer el tipo programacion:
- Suma
-Constante
-Creciente
-Decreciente</t>
        </r>
      </text>
    </comment>
  </commentList>
</comments>
</file>

<file path=xl/comments2.xml><?xml version="1.0" encoding="utf-8"?>
<comments xmlns="http://schemas.openxmlformats.org/spreadsheetml/2006/main">
  <authors>
    <author>Sandy.Calderon</author>
  </authors>
  <commentList>
    <comment ref="C91" authorId="0" shapeId="0">
      <text>
        <r>
          <rPr>
            <b/>
            <sz val="8"/>
            <color indexed="81"/>
            <rFont val="Tahoma"/>
            <family val="2"/>
          </rPr>
          <t>Sandy.Calderon:</t>
        </r>
        <r>
          <rPr>
            <sz val="8"/>
            <color indexed="81"/>
            <rFont val="Tahoma"/>
            <family val="2"/>
          </rPr>
          <t xml:space="preserve">
ambos A.L y SDG</t>
        </r>
      </text>
    </comment>
  </commentList>
</comments>
</file>

<file path=xl/sharedStrings.xml><?xml version="1.0" encoding="utf-8"?>
<sst xmlns="http://schemas.openxmlformats.org/spreadsheetml/2006/main" count="490" uniqueCount="268">
  <si>
    <t>SECRETARIA DISTRITAL DE GOBIERNO</t>
  </si>
  <si>
    <t>VIGENCIA DE LA PLANEACIÓN</t>
  </si>
  <si>
    <t>CONTROL DE CAMBIOS</t>
  </si>
  <si>
    <t>ALCALDÍA LOCAL</t>
  </si>
  <si>
    <t>VERSIÓN</t>
  </si>
  <si>
    <t>FECHA</t>
  </si>
  <si>
    <t>DESCRIPCIÓN DE LA MODIFICACIÓN</t>
  </si>
  <si>
    <t>PROCESOS ASOCIADOS</t>
  </si>
  <si>
    <t>PLAN ESTRATEGICO INSTITUCIONAL</t>
  </si>
  <si>
    <t>SEGUIMIENTO PLAN GESTION DEL PROCESO</t>
  </si>
  <si>
    <t xml:space="preserve">EVALUACIÓN I TRIMESTRE </t>
  </si>
  <si>
    <t xml:space="preserve">EVALUACIÓN II TRIMESTRE </t>
  </si>
  <si>
    <t xml:space="preserve">EVALUACIÓN III TRIMESTRE </t>
  </si>
  <si>
    <t xml:space="preserve">EVALUACIÓN IV TRIMESTRE </t>
  </si>
  <si>
    <t>EVALUACIÓN FINAL PLAN DE GESTION</t>
  </si>
  <si>
    <t>PROGRAMADO EN LA VIGENCIA</t>
  </si>
  <si>
    <t>RESULTADO DE LA MEDICION</t>
  </si>
  <si>
    <t>ANÁLISIS DE AVANCE</t>
  </si>
  <si>
    <t>MEDIO DE VERIFICACIÓN</t>
  </si>
  <si>
    <t xml:space="preserve">RESULTADO INDICADOR </t>
  </si>
  <si>
    <t>ANÁLISIS DE RESULTADO</t>
  </si>
  <si>
    <t>N° OE</t>
  </si>
  <si>
    <t>OBJETIVO ESTRATÉGICO</t>
  </si>
  <si>
    <t>PROCESO</t>
  </si>
  <si>
    <t>META PLAN DE GESTIÓN VIGENCIA</t>
  </si>
  <si>
    <t>PONDERACIÓN DE LA META</t>
  </si>
  <si>
    <t>TIPO DE META</t>
  </si>
  <si>
    <t>NOMBRE DEL INDICADOR</t>
  </si>
  <si>
    <t>FORMULA DEL INDICADOR</t>
  </si>
  <si>
    <t>LINEA BASE</t>
  </si>
  <si>
    <t>TIPO DE PROGRAMACION</t>
  </si>
  <si>
    <t>UNIDAD DE MEDIDA</t>
  </si>
  <si>
    <t>I TRI</t>
  </si>
  <si>
    <t>II TRI</t>
  </si>
  <si>
    <t>III TRI</t>
  </si>
  <si>
    <t>IV TRI</t>
  </si>
  <si>
    <t>TOTAL PROGRAMACION VIGENCIA</t>
  </si>
  <si>
    <t>TIPO DE INDICADOR</t>
  </si>
  <si>
    <t>FUENTE DE INFORMACIÓN</t>
  </si>
  <si>
    <t>RESPONSABLES DE LA ACTIVIDAD</t>
  </si>
  <si>
    <t>METODO DE VERIFICACIÓN AL SEGUIMIENTO</t>
  </si>
  <si>
    <t>REPORTA CB0404</t>
  </si>
  <si>
    <t>PROGRAMADO</t>
  </si>
  <si>
    <t>EJECUTADO</t>
  </si>
  <si>
    <t>x</t>
  </si>
  <si>
    <t xml:space="preserve">Fortalecer la capacidad institucional y para el ejercicio de la función  policiva por parte de las autoridades </t>
  </si>
  <si>
    <t>Gestión Pública Territorial Local</t>
  </si>
  <si>
    <t>RETADORA (MEJORA)</t>
  </si>
  <si>
    <t>Porcentaje de incremento de la participación de los Ciudadanos en la Audiencia de Rendición de Cuentas</t>
  </si>
  <si>
    <t>((No. ciudadanos participantes en la audiencia de Rendición de Cuentas vigencia 2019 - No. ciudadanos participantes en la audiencia de Rendición de Cuentas Vigencia 2018) /  No. ciudadanos participantes en la audiencia de Rendición de Cuentas Vigencia 2018)*100</t>
  </si>
  <si>
    <t>Diligenciar de acuerdo con el informe de veeduría distrital</t>
  </si>
  <si>
    <t>SUMA</t>
  </si>
  <si>
    <t>Ciudadanos</t>
  </si>
  <si>
    <t>EFICACIA</t>
  </si>
  <si>
    <t>Registros de asistencia a la audiencia pública de rendición de cuentas 2018 y  2019</t>
  </si>
  <si>
    <t>Alcaldía Local</t>
  </si>
  <si>
    <t>Informe de Veeduría Distrital</t>
  </si>
  <si>
    <t>Porcentaje de Avance en el Cumplimiento Fisico del Plan de Desarrollo Local</t>
  </si>
  <si>
    <t>Porcentaje de avance acumulado en el cumplimiento físico entregado del Plan de Desarrollo Local que arroja la MUSI.</t>
  </si>
  <si>
    <t>CRECIENTE</t>
  </si>
  <si>
    <t>Porcentaje</t>
  </si>
  <si>
    <t>EFECTIVIDAD</t>
  </si>
  <si>
    <t>MUSI</t>
  </si>
  <si>
    <t>Matriz MUSI</t>
  </si>
  <si>
    <t>Integrar las herramientas de planeación, gestión y control, con enfoque de innovación, mejoramiento continuo, responsabilidad social, desarrollo integral del talento humano y transparencia</t>
  </si>
  <si>
    <t xml:space="preserve">Gestión Corporativa Local </t>
  </si>
  <si>
    <t>Porcentaje de Compromisos de la vigencia 2019</t>
  </si>
  <si>
    <t>(Valor de RP de inversión directa de la vigencia  / Valor total del presupuesto de inversión directa de la Vigencia)*100</t>
  </si>
  <si>
    <t>Porcentaje de compromisos de la vigencia a 30 de junio y a 31 de diciembre de 2018</t>
  </si>
  <si>
    <t>Compromisos</t>
  </si>
  <si>
    <t>EFICIENCIA</t>
  </si>
  <si>
    <t>PREDIS</t>
  </si>
  <si>
    <t>GESTIÓN</t>
  </si>
  <si>
    <t>Porcentaje de Giros de la Vigencia 2019</t>
  </si>
  <si>
    <t>(Valor de los giros de inversión directa de la vigencia  / Valor total del presupuesto de inversión directa de la vigencia)*100</t>
  </si>
  <si>
    <t>Porcentaje de giros  de la vigencia a 31 de diciembre de 2018</t>
  </si>
  <si>
    <t>Giros</t>
  </si>
  <si>
    <t>Porcentaje de Giros de Obligaciones por Pagar 2017 y anteirores</t>
  </si>
  <si>
    <t>(Valor de los giros de obligaciones por pagar de la vigencia 2017 y anteriores  / Valor total de las obligaciones por pagar de la vigencia 2017 y anteriores)*100</t>
  </si>
  <si>
    <t>Porcentaje de giros de las obligaciones por pagar  de la vigencia 2016 y anteriores, con corte a 31 de diciembre de 2018</t>
  </si>
  <si>
    <t>Porcentaje de Giros de Obligaciones por Pagar 2018</t>
  </si>
  <si>
    <t>(Valor de los giros de obligaciones por pagar de la vigencia 2018 / Valor total de las obligaciones por pagar de la vigencia 2018)*100</t>
  </si>
  <si>
    <t>Porcentaje de giros de las obligaciones por pagar  de la vigencia 2017, con corte a 31 de diciembre de 2018</t>
  </si>
  <si>
    <t>Fortalecer la capacidad institucional y para el ejercicio de la función  policiva por parte de las autoridades locales a cargo de la SDG.</t>
  </si>
  <si>
    <t>Inspección Vigilancia y Control</t>
  </si>
  <si>
    <t>Dar impulso procesal  ( Avocar, rechazar, enviar al competente, fallar) al 60% de los comparendos recibidos en las vigencias anteriores al año 2019.</t>
  </si>
  <si>
    <t>Porcentaje de impulsos procesales por los inspectores en las Localidades</t>
  </si>
  <si>
    <t>(Número de impulsos procesales resueltos en la localidad/Número de comparendos anteriores a la vigencia 2019 en la Localidad )*100</t>
  </si>
  <si>
    <t xml:space="preserve">Impulsos Procesales </t>
  </si>
  <si>
    <t>Siactua</t>
  </si>
  <si>
    <t>Alcalde Local</t>
  </si>
  <si>
    <t>Dar impulso procesal  ( Avocar, rechazar, enviar al competente, fallar, ) al 60% de las quejas recibidas en las vigencias anteriores al año 2019 .</t>
  </si>
  <si>
    <t>(Número de impulsos procesales resueltos en la localidad/Número de quejas recibidas en la Localidad anteriores a la vigencia 2019)*100</t>
  </si>
  <si>
    <t xml:space="preserve">Siactua </t>
  </si>
  <si>
    <t>Realizar 42 acciones de control u operativos en materia de actividad económica</t>
  </si>
  <si>
    <t>Cantidad de acciones de control u operativos en materia de económica realizados</t>
  </si>
  <si>
    <t>Número de Acciones de Control u Operativos en materia de actividad económica</t>
  </si>
  <si>
    <t>Operativos en materia de actividad económica</t>
  </si>
  <si>
    <t>Informe de operativo
Actas</t>
  </si>
  <si>
    <t>Realizar 24 acciones de control u operativos en materia de obras y urbanismo relacionados con la integridad urbanística.</t>
  </si>
  <si>
    <t>Cantidad de acciones de control u operativos en materia de urbanismo realizados</t>
  </si>
  <si>
    <t>Número de Acciones de Control u Operativos en Materia de Urbanismo Relacionados con la Integridad urbanística realizados</t>
  </si>
  <si>
    <t>Operativos en materia de urbanismo</t>
  </si>
  <si>
    <t>Realizar  24  acciones de control u operativos en materia de urbanismo relacionados con la integridad del Espacio Público.</t>
  </si>
  <si>
    <t>Cantidad de acciones de control de operativos en materia de urbanismo relacionados con espacio público</t>
  </si>
  <si>
    <t>Número de Acciones de Control u Operativos en Materia de Urbanismo Relacionados con la Integridad del Espacio Público Realizados</t>
  </si>
  <si>
    <t>Operativos de Recuperación de espacio público</t>
  </si>
  <si>
    <t>Asegurar el acceso de la ciudadanía a la información y oferta institucional</t>
  </si>
  <si>
    <t>Gerencia de TIC</t>
  </si>
  <si>
    <t>Cumplir el 100% de los lineamientos de gestión de las TIC impartidas por la DTI del nivel central para la vigencia 2019</t>
  </si>
  <si>
    <t>Porcentaje del lineamientos de gestión de TIC Impartidas por la DTI del nivel central Cumplidas</t>
  </si>
  <si>
    <t>(# de lineamientos de gestión de TIC cumplidos por la alcaldía local en la vigencia 2018 /Total de lineamientos de gestión de TIC impartidos por la DTI de Nivel Central) *100</t>
  </si>
  <si>
    <t>CONSTANTE</t>
  </si>
  <si>
    <t>Lineamientos de Gestión de TIC Impartidos por la DTI Cumplidas</t>
  </si>
  <si>
    <t>Sistema de Gestión Documental
Aplicativo Hola
Archivo área de Sistemas</t>
  </si>
  <si>
    <t>Seguimiento al Porcentaje de Políticas de Gestión TIC</t>
  </si>
  <si>
    <t>Implementación del Modelo Integrado de Planeación y Gestión</t>
  </si>
  <si>
    <t>Presentar una (1) propuesta de buena práctica de gestión encaminada al fortalecimiento de la integridad en el servicio público y/o lucha contra la corrupción en la entidad.</t>
  </si>
  <si>
    <t>SOTENIBILIDAD DEL SISTEMA DE GESTIÓN</t>
  </si>
  <si>
    <t>Propuesta de buena práctica de gestión registrada  por proceso o Alcaldía Local en la herramienta de gestión del conocimiento (AGORA).</t>
  </si>
  <si>
    <t>Numero de propuestas de buenas practicas de gestión  registradas</t>
  </si>
  <si>
    <t>Buenas prácticas de gestión registradas en la herramienta AGORA</t>
  </si>
  <si>
    <t>Agora</t>
  </si>
  <si>
    <t>Líder del Proceso y/o Alcaldía Local  o a quien delegue.</t>
  </si>
  <si>
    <t>Seguimiento Agora</t>
  </si>
  <si>
    <t>Mantener el 100% de las acciones de mejora asignadas al proceso/Alcaldía con relación a planes de mejoramiento interno documentadas y vigentes</t>
  </si>
  <si>
    <t>Acciones correctivas documentadas y vigentes</t>
  </si>
  <si>
    <t>N/A</t>
  </si>
  <si>
    <t>Planes de mejora</t>
  </si>
  <si>
    <t>MIMEC - SIG</t>
  </si>
  <si>
    <t>Reportes MIMEC - SIG remitidos por la OAP</t>
  </si>
  <si>
    <t>Dar respuesta al 100% de los requerimientos ciudadanos asignados a la Alcaldía Local con corte a 31 de diciembre de 2018, según la información de seguimiento presentada por el proceso de Servicio a la Ciudadanía</t>
  </si>
  <si>
    <t xml:space="preserve">Porcentaje de requerimientos ciudadanos con respuesta de fondo con corte a 31 de diciembre de 2018, según verificación efectuada por el proceso de Servicio a la Ciudadanía </t>
  </si>
  <si>
    <t xml:space="preserve"> ((Número de requerimientos ciudadanos con respuesta de fondo asignados a la Alcaldía Local con corte a 31 de diciembre de 2018/Número de requerimientos ciudadanos asignados a la Alcaldía Local  con corte a 31 de diciembre de 2018)*100%)</t>
  </si>
  <si>
    <t>Aplicativo Gestión Documental</t>
  </si>
  <si>
    <t>Seguimiento requerimientos ciudadanos</t>
  </si>
  <si>
    <t>Obtener una calificación semestral  igual o superior al 70 % en la medición desempeño ambiental de la dependencia, empleando como mecanismo de medición la herramienta establecida por la Oficina Asesora de Planeación.</t>
  </si>
  <si>
    <t>Cumplimiento de criterios ambientales</t>
  </si>
  <si>
    <t xml:space="preserve">Porcentaje de cumplimiento de criterios ambientales </t>
  </si>
  <si>
    <t>Porcentaje de buenas prácticas ambientales implementadas</t>
  </si>
  <si>
    <t>Herramienta Oficina Asesora de Planeación</t>
  </si>
  <si>
    <t>Listas de chequeo al cumplimiento de criterios ambientales remitidos por la OAP</t>
  </si>
  <si>
    <t>Nivel de conocimientos de MIPG</t>
  </si>
  <si>
    <t>(Sumatoria de calificaciones obtenidas por proceso y/o Alcaldía Local / Número de personas evaluadas)*100</t>
  </si>
  <si>
    <t>Promedio de calificación en conocimientos de MIPG</t>
  </si>
  <si>
    <t>TOTAL PLAN DE GESTIÓN</t>
  </si>
  <si>
    <t xml:space="preserve">ELABORÓ: </t>
  </si>
  <si>
    <t xml:space="preserve">REVISÓ: </t>
  </si>
  <si>
    <t>APROBÓ:</t>
  </si>
  <si>
    <t>Firma:</t>
  </si>
  <si>
    <t>CODIGO</t>
  </si>
  <si>
    <t>RUBROSFUNCIONAMIENTO</t>
  </si>
  <si>
    <t>FUENTE</t>
  </si>
  <si>
    <t>SIG</t>
  </si>
  <si>
    <t>PROGRAMACION</t>
  </si>
  <si>
    <t>INDICADOR</t>
  </si>
  <si>
    <t>ADQUISICION DE BIENES</t>
  </si>
  <si>
    <t>GASTOS DE FUNCIONAMIENTO</t>
  </si>
  <si>
    <t>ADQUISICION DE SERVICIOS</t>
  </si>
  <si>
    <t>GASTOS DE INVERSION</t>
  </si>
  <si>
    <t>RUTINARIA</t>
  </si>
  <si>
    <t>SERVICIOS PUBLICOS</t>
  </si>
  <si>
    <t>GASTOS GENERALES</t>
  </si>
  <si>
    <t>DECRECIENTE</t>
  </si>
  <si>
    <t>SERVICIOS PERSONALES</t>
  </si>
  <si>
    <t>MEDICIONFINAL</t>
  </si>
  <si>
    <t>CONTRALORIA</t>
  </si>
  <si>
    <t>OTROS GASTOS GENERALES</t>
  </si>
  <si>
    <t>MENSUAL</t>
  </si>
  <si>
    <t>SI</t>
  </si>
  <si>
    <t>TRIMESTRAL</t>
  </si>
  <si>
    <t>NO</t>
  </si>
  <si>
    <t>SEMESTRAL</t>
  </si>
  <si>
    <t>ANUAL</t>
  </si>
  <si>
    <t>MODELO DE GESTION LOCAL CON ENFOQUE A LA SATISFACCION DE LAS NECESIDADES</t>
  </si>
  <si>
    <t>ATENCION A LAS POBLACIONES VULNERABLES, EL APOYO EN EL RESTABLECIMIENTO Y GARANTIA DE DERECHOS</t>
  </si>
  <si>
    <t>MODELO PARA EL DESARROLLO DE LAS RELACIONES ESTRATEGICAS DEL DISTRITO CAPITAL CON ACTORES POLITICOS Y SOCIALES</t>
  </si>
  <si>
    <t>SISTEMA DISTRITAL DE DERECHOS HUMANOS</t>
  </si>
  <si>
    <t>NOMBRE PROYECTO</t>
  </si>
  <si>
    <t>IMPLEMETACIÓN DEL SISTEMAS DISTRITAL DE JUSTICIA</t>
  </si>
  <si>
    <t xml:space="preserve">CONSTRUCCIÓN DE UNA BOGOTÁ QUE VIVE LOS DERECHOS HUMANOS </t>
  </si>
  <si>
    <t>PREVENCIÓN Y CONTROL DEL DELITO EN EL DISTRITO CAPITAL</t>
  </si>
  <si>
    <t>FORTALECIMIENTO DE LA CAPACIDAD INSTITUCIONAL DE LAS ALCALDÍAS LOCALES</t>
  </si>
  <si>
    <t>FORTALECIMIENTO DE LA CAPACIDAD INSTITUCIONAL</t>
  </si>
  <si>
    <t>PROMOCIÓN Y VISIBILIZACIÓN DE LOS DERECHOS DE LOS GRUPOS ÉTNICOS EN EL DISTRITO CAPITAL</t>
  </si>
  <si>
    <t>FORTALECIMIENTO DE LAS RELACIONES ESTRATÉGICAS DEL DISTRITO CAPITAL CON ACTORES POLÍTICOS Y SOCIALES</t>
  </si>
  <si>
    <t>IMPLEMENTACIÓN DEL MODELO DE GESTIÓN DE TÉCNOLOGIA DE LA INFORMACIÓN PARA EL FORTALECIMIENTO INSTITUCIONAL</t>
  </si>
  <si>
    <t>DEPENDENCIA</t>
  </si>
  <si>
    <t>ALCALDIA LOCAL DE USAQUEN</t>
  </si>
  <si>
    <t>ALCALDE/SA LOCAL DE USAQUEN</t>
  </si>
  <si>
    <t>ALCALDIA LOCAL DE CHAPINERO</t>
  </si>
  <si>
    <t>ALCALDE/SA LOCAL DE CHAPINERO</t>
  </si>
  <si>
    <t>ALCALDIA LOCAL DE SANTAFE</t>
  </si>
  <si>
    <t>ALCALDE/SA LOCAL DE SANTAFE</t>
  </si>
  <si>
    <t>ALCALDIA LOCAL DE SAN CRISTOBAL</t>
  </si>
  <si>
    <t>ALCALDE/SA LOCAL DE SAN CRISTOBAL</t>
  </si>
  <si>
    <t>ALCALDIA LOCAL DE USME</t>
  </si>
  <si>
    <t>ALCALDE/SA LOCAL DE USME</t>
  </si>
  <si>
    <t>ALCALDIA LOCAL DE TUNJUELITO</t>
  </si>
  <si>
    <t>ALCALDE/SA LOCAL DE TUNJUELITO</t>
  </si>
  <si>
    <t>ALCALDIA LOCAL DE BOSA</t>
  </si>
  <si>
    <t>ALCALDE/SA LOCAL DE BOSA</t>
  </si>
  <si>
    <t>ALCALDIA LOCAL DE KENNEDY</t>
  </si>
  <si>
    <t>ALCALDE/SA LOCAL DE KENNEDY</t>
  </si>
  <si>
    <t>ALCALDIA LOCAL DE FONTIBON</t>
  </si>
  <si>
    <t>ALCALDE/SA LOCAL DE FONTIBON</t>
  </si>
  <si>
    <t>ALCALDIA LOCAL DE ENGATIVA</t>
  </si>
  <si>
    <t>ALCALDE/SA LOCAL DE ENGATIVA</t>
  </si>
  <si>
    <t>ALCALDIA LOCAL DE SUBA</t>
  </si>
  <si>
    <t>ALCALDE/SA LOCAL DE SUBA</t>
  </si>
  <si>
    <t>ALCALDIA LOCAL DE BARRIOS UNIDOS</t>
  </si>
  <si>
    <t>ALCALDE/SA LOCAL DE BARRIOS UNIDOS</t>
  </si>
  <si>
    <t>ALCALDIA LOCAL DE TEUSAQUILLO</t>
  </si>
  <si>
    <t>ALCALDE/SA LOCAL DE TEUSAQUILLO</t>
  </si>
  <si>
    <t>ALCALDIA LOCAL DE LOS MARTIRES</t>
  </si>
  <si>
    <t>ALCALDE/SA LOCAL DE LOS MARTIRES</t>
  </si>
  <si>
    <t>ALCALDIA LOCAL DE ANTONIO NARIÑO</t>
  </si>
  <si>
    <t>ALCALDE/SA LOCAL DE ANTONIO NARIÑO</t>
  </si>
  <si>
    <t xml:space="preserve">ALCALDIA LOCAL DE PUENTE ARANDA </t>
  </si>
  <si>
    <t xml:space="preserve">ALCALDE/SA LOCAL DE PUENTE ARANDA </t>
  </si>
  <si>
    <t>ALCALDIA LOCAL DE LA CANDELARIA</t>
  </si>
  <si>
    <t>ALCALDE/SA LOCAL DE LA CANDELARIA</t>
  </si>
  <si>
    <t>ALCALDIA LOCAL DE RAFAEL URIBE URIBE</t>
  </si>
  <si>
    <t>ALCALDE/SA LOCAL DE RAFAEL URIBE URIBE</t>
  </si>
  <si>
    <t>ALCALDIA LOCAL DE CIUDAD BOLIVAR</t>
  </si>
  <si>
    <t>ALCALDE/SA LOCAL DE CIUDAD BOLIVAR</t>
  </si>
  <si>
    <t>ALCALDIA LOCAL DE SUMAPAZ</t>
  </si>
  <si>
    <t>ALCALDE/SA LOCAL DE SUMAPAZ</t>
  </si>
  <si>
    <t>ALCALDÍA LOCAL DE CHAPINERO</t>
  </si>
  <si>
    <t>Se hace la oficialización del Plan de Gestión con relación a las metas programadas en la vigencia anterior.</t>
  </si>
  <si>
    <t>Se  incorporan las líneas base de la metas: (i) "Porcentaje de avance acumulado en el cumplimiento físico entregado del Plan de Desarrollo Local que arroja la MUSI"; (ii) "Dar respuesta al 100% de los requerimientos ciudadanos asignados a la Alcaldía Local con corte a 31 de diciembre de 2018, según la información de seguimiento presentada por el proceso de Servicio a la Ciudadanía", con relación a esta última meta se modifica el tipo de  programación y la programación  conforme a la información remitid por el Alcalde Local.</t>
  </si>
  <si>
    <t>GESTIÓN PÚBLICA TERRITORIAL LOCAL 
GESTIÓN CORPORATIVA LOCAL
INSPECCIÓN VIGILANCIA Y CONTROL
GERENCIA DE TIC</t>
  </si>
  <si>
    <t>Porcentaje de Cumplimiento PLAN DE GESTIÓN 2019</t>
  </si>
  <si>
    <t>META NO PROGRAMADA</t>
  </si>
  <si>
    <t>PRIMER TRIMESTRE</t>
  </si>
  <si>
    <t>SEGUNDO TRIMESTRE</t>
  </si>
  <si>
    <t>TERCER TRIMESTRE</t>
  </si>
  <si>
    <t>CUARTO TRIMESTRE</t>
  </si>
  <si>
    <t>requerimientos ciudadanos vencidos con respuesta</t>
  </si>
  <si>
    <t xml:space="preserve">Informe PREDIS Marzo 2019 </t>
  </si>
  <si>
    <t>En materia de Obras y Urbanismo  en el primer trimestre del año 2019 se realizaron Cinco (5) Operativos y Sesenta y Dos (62) Acciones de Control de la siguiente manera:                                                                                                                                                                                                                                                                                                                                                                                                    Tres (3) Operativos de control en Cerros Orientales - Sector Rural.
Dos (2) Operativos de Control de Antenas de Telecomunicaciones.
Dos (2) Acciones control de antenas en Espacio Publico.
(60) Acciones de Control  de Obras y Urbanismo (Verificación de legalidad de obras Sector Urbano de la Localidad).</t>
  </si>
  <si>
    <t>Matriz Operativos, Informes Operativos y Fotografías.</t>
  </si>
  <si>
    <t>Actas Operativos, Matriz Acciones de Control u Operativos.</t>
  </si>
  <si>
    <t>Reporte DTI</t>
  </si>
  <si>
    <t xml:space="preserve">Inversión: Total ($28.347.710.490), Giros($346.687.297) equivalente al 1,22% .  (Total giros $346.687.297 / Total obligaciones x pagar $28.347.710.490)*100= 1,22%. </t>
  </si>
  <si>
    <t xml:space="preserve">Inversión: Obligaciones por pagar vigencias 2017 y anteriores.  (Total giros $106.882.321 / Total obligaciones x pagar $1.861.988.484)*100= 5,74%. </t>
  </si>
  <si>
    <t>Se realizaron Opreativos de Recuperación de Espacio Público en las semanas comprendidas entre:
Operativo entre el 13 al 20 de marzo de 2019 Secretaria de Integración Social.
Operativo de habitante de calle y espacio publico entre el 24 al 30 de marzo de 2019 seguridad Alcaldía de Chapinero/ otras UAESP - Promoambiental, mediante acompañamiento de Policia Nacional.</t>
  </si>
  <si>
    <t>Actas Operativos y Fotográfias</t>
  </si>
  <si>
    <t>Se realizaron 44 acciones de control en materia de actividad económica en establecimientos de comercio donde se les aplicó las medidas correctivas correspondientes. En el archivo excel "Matriz 1er trimestre 2019 PG- Obras y urbanismo -IVC Chapinero enero 1 a mar31  2019"</t>
  </si>
  <si>
    <t>Reportes MIMEC - SIG</t>
  </si>
  <si>
    <t>La Alcaldía Local actualmente presenta un nivel de cumplimiento del 10% de las acciones de mejora documentadas y vigentes.</t>
  </si>
  <si>
    <t>De acuerdo al informe remitido por la DTI de los 6 lineamientos evaluados la alcaldía local cumple con el 24%</t>
  </si>
  <si>
    <t>Reporte SAC</t>
  </si>
  <si>
    <t>La Alcaldía Local dio respuesta al 100% de los requerimientos ciudadanos con corte a 31 de diciembre de 2018 programados para el trimestre de la vigencia 2019.</t>
  </si>
  <si>
    <r>
      <t xml:space="preserve">Incrementar en un </t>
    </r>
    <r>
      <rPr>
        <b/>
        <sz val="12"/>
        <rFont val="Arial"/>
        <family val="2"/>
      </rPr>
      <t>10%</t>
    </r>
    <r>
      <rPr>
        <sz val="12"/>
        <rFont val="Arial"/>
        <family val="2"/>
      </rPr>
      <t xml:space="preserve"> la participación de los ciudadanos en la audiencia de rendición de cuentas.</t>
    </r>
  </si>
  <si>
    <r>
      <t xml:space="preserve">Lograr el </t>
    </r>
    <r>
      <rPr>
        <b/>
        <sz val="12"/>
        <rFont val="Arial"/>
        <family val="2"/>
      </rPr>
      <t xml:space="preserve">65% </t>
    </r>
    <r>
      <rPr>
        <sz val="12"/>
        <rFont val="Arial"/>
        <family val="2"/>
      </rPr>
      <t>de avance en el cumplimiento físico del Plan de Desarrollo Local</t>
    </r>
  </si>
  <si>
    <r>
      <t xml:space="preserve">Comprometer al 30 de julio del 2019 el </t>
    </r>
    <r>
      <rPr>
        <b/>
        <sz val="12"/>
        <rFont val="Arial"/>
        <family val="2"/>
      </rPr>
      <t>50%</t>
    </r>
    <r>
      <rPr>
        <sz val="12"/>
        <rFont val="Arial"/>
        <family val="2"/>
      </rPr>
      <t xml:space="preserve"> del presupuesto de inversión directa disponible a la vigencia para el FDL y el </t>
    </r>
    <r>
      <rPr>
        <b/>
        <sz val="12"/>
        <rFont val="Arial"/>
        <family val="2"/>
      </rPr>
      <t>95%</t>
    </r>
    <r>
      <rPr>
        <sz val="12"/>
        <rFont val="Arial"/>
        <family val="2"/>
      </rPr>
      <t xml:space="preserve"> al 31 de diciembre de 2019.</t>
    </r>
  </si>
  <si>
    <r>
      <t>Girar mínimo el 4</t>
    </r>
    <r>
      <rPr>
        <b/>
        <sz val="12"/>
        <rFont val="Arial"/>
        <family val="2"/>
      </rPr>
      <t>0%</t>
    </r>
    <r>
      <rPr>
        <sz val="12"/>
        <rFont val="Arial"/>
        <family val="2"/>
      </rPr>
      <t xml:space="preserve"> del presupuesto de inversión directa comprometido en la vigencia 2019</t>
    </r>
  </si>
  <si>
    <r>
      <t xml:space="preserve">Girar el </t>
    </r>
    <r>
      <rPr>
        <b/>
        <sz val="12"/>
        <rFont val="Arial"/>
        <family val="2"/>
      </rPr>
      <t>50%</t>
    </r>
    <r>
      <rPr>
        <sz val="12"/>
        <rFont val="Arial"/>
        <family val="2"/>
      </rPr>
      <t xml:space="preserve"> del presupuesto constituído como Obligaciones por Pagar de la vigencia 2017 y anteriores (Inversión).</t>
    </r>
  </si>
  <si>
    <r>
      <t xml:space="preserve">Girar el </t>
    </r>
    <r>
      <rPr>
        <b/>
        <sz val="12"/>
        <rFont val="Arial"/>
        <family val="2"/>
      </rPr>
      <t>50%</t>
    </r>
    <r>
      <rPr>
        <sz val="12"/>
        <rFont val="Arial"/>
        <family val="2"/>
      </rPr>
      <t xml:space="preserve"> del presupuesto constituído como Obligaciones por Pagar de la vigencia 2018 (Inversión).</t>
    </r>
  </si>
  <si>
    <r>
      <t xml:space="preserve">1- (No. De acciones vencidas del plan de mejoramiento responsabilidad del proceso  </t>
    </r>
    <r>
      <rPr>
        <b/>
        <sz val="12"/>
        <color rgb="FF0070C0"/>
        <rFont val="Arial"/>
        <family val="2"/>
      </rPr>
      <t>/</t>
    </r>
    <r>
      <rPr>
        <sz val="12"/>
        <color rgb="FF0070C0"/>
        <rFont val="Arial"/>
        <family val="2"/>
      </rPr>
      <t xml:space="preserve"> N°  de acciones a gestionar bajo responsabilidad del proceso)*100</t>
    </r>
  </si>
  <si>
    <t>Según el visor MUSI reportado por la Secretaría Distrital de Planeación, el avance físico del plan de desarrollo local para el trimestre fue del 41%</t>
  </si>
  <si>
    <t>MATRIZ MUSI</t>
  </si>
  <si>
    <t>GET-IVC-F035 Acta de visita
GET-IVC-F032 Formato consolidación de la información de operativos
GDI-GPD-F029 Evidencia de reunión</t>
  </si>
  <si>
    <t>GET-IVC-F032 Formato consolidación de la información de operativos
GET-IVC-F034 Formato técnico de visita y/o verificación- control urbanístico
GDI-GPD-F029 Evidencia de reunión</t>
  </si>
  <si>
    <t>GET-IVC-F037 Formato técnico de visita y/o verificación - espacio público.</t>
  </si>
  <si>
    <t>Se adiciona el avance de gestión de la Alcaldía Local realizado durante el I trimestre, obteniendo por resultado 60,78%. Se modifican las metas 5 y 6 definiendo las obligaciones por pagar del rubro de Inversión y finalmente, se cambia la programación de la meta "Obtener una calificación igual o superior al 80  % en conocimientos de MIPG por proceso y/o Alcaldía Local" para tercer trimestre de 2019. Se modificó el  medio de verificación de las metas asociadas a los operativos de actividad económica, obras y urbanismo y espacio público.</t>
  </si>
  <si>
    <t>Obtener una calificación igual o superior al 80  % en conocimientos de MIPG por proceso y/o Alcaldía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</si>
</sst>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 #,##0.00&quot;    &quot;;\-* #,##0.00&quot;    &quot;;* \-#&quot;    &quot;;@\ "/>
    <numFmt numFmtId="165" formatCode="0.0%"/>
  </numFmts>
  <fonts count="33" x14ac:knownFonts="1">
    <font>
      <sz val="11"/>
      <color theme="1"/>
      <name val="Calibri"/>
      <family val="2"/>
      <scheme val="minor"/>
    </font>
    <font>
      <b/>
      <sz val="10"/>
      <name val="Arial"/>
      <family val="2"/>
    </font>
    <font>
      <sz val="10"/>
      <name val="Arial"/>
      <family val="2"/>
    </font>
    <font>
      <sz val="10"/>
      <color indexed="8"/>
      <name val="Arial"/>
      <family val="2"/>
    </font>
    <font>
      <b/>
      <sz val="10"/>
      <color indexed="8"/>
      <name val="Arial"/>
      <family val="2"/>
    </font>
    <font>
      <sz val="8"/>
      <color indexed="81"/>
      <name val="Tahoma"/>
      <family val="2"/>
    </font>
    <font>
      <b/>
      <sz val="8"/>
      <color indexed="81"/>
      <name val="Tahoma"/>
      <family val="2"/>
    </font>
    <font>
      <sz val="14"/>
      <name val="Arial Narrow"/>
      <family val="2"/>
    </font>
    <font>
      <b/>
      <sz val="11"/>
      <name val="Arial"/>
      <family val="2"/>
    </font>
    <font>
      <b/>
      <sz val="12"/>
      <name val="Arial"/>
      <family val="2"/>
    </font>
    <font>
      <b/>
      <sz val="22"/>
      <name val="Arial"/>
      <family val="2"/>
    </font>
    <font>
      <b/>
      <sz val="11"/>
      <color indexed="16"/>
      <name val="Arial"/>
      <family val="2"/>
    </font>
    <font>
      <sz val="12"/>
      <name val="Arial"/>
      <family val="2"/>
    </font>
    <font>
      <sz val="11"/>
      <color theme="1"/>
      <name val="Calibri"/>
      <family val="2"/>
      <scheme val="minor"/>
    </font>
    <font>
      <sz val="10"/>
      <color theme="1"/>
      <name val="Calibri"/>
      <family val="2"/>
      <scheme val="minor"/>
    </font>
    <font>
      <sz val="10"/>
      <color theme="1"/>
      <name val="Arial"/>
      <family val="2"/>
    </font>
    <font>
      <b/>
      <sz val="10"/>
      <color theme="1"/>
      <name val="Calibri"/>
      <family val="2"/>
      <scheme val="minor"/>
    </font>
    <font>
      <sz val="11"/>
      <color theme="1"/>
      <name val="Arial"/>
      <family val="2"/>
    </font>
    <font>
      <sz val="12"/>
      <color theme="1"/>
      <name val="Arial"/>
      <family val="2"/>
    </font>
    <font>
      <sz val="14"/>
      <color theme="1"/>
      <name val="Arial Narrow"/>
      <family val="2"/>
    </font>
    <font>
      <sz val="14"/>
      <color rgb="FFFF0000"/>
      <name val="Arial Narrow"/>
      <family val="2"/>
    </font>
    <font>
      <b/>
      <sz val="10"/>
      <color theme="1"/>
      <name val="Arial"/>
      <family val="2"/>
    </font>
    <font>
      <b/>
      <sz val="28"/>
      <color theme="1"/>
      <name val="Arial"/>
      <family val="2"/>
    </font>
    <font>
      <b/>
      <sz val="20"/>
      <color theme="1"/>
      <name val="Arial"/>
      <family val="2"/>
    </font>
    <font>
      <b/>
      <sz val="11"/>
      <color theme="1"/>
      <name val="Arial"/>
      <family val="2"/>
    </font>
    <font>
      <b/>
      <sz val="18"/>
      <color theme="1"/>
      <name val="Calibri"/>
      <family val="2"/>
      <scheme val="minor"/>
    </font>
    <font>
      <b/>
      <sz val="26"/>
      <color theme="1"/>
      <name val="Arial"/>
      <family val="2"/>
    </font>
    <font>
      <b/>
      <sz val="14"/>
      <name val="Arial"/>
      <family val="2"/>
    </font>
    <font>
      <b/>
      <sz val="12"/>
      <color theme="1"/>
      <name val="Arial"/>
      <family val="2"/>
    </font>
    <font>
      <sz val="12"/>
      <color rgb="FF000000"/>
      <name val="Arial"/>
      <family val="2"/>
    </font>
    <font>
      <b/>
      <sz val="12"/>
      <color rgb="FF0070C0"/>
      <name val="Arial"/>
      <family val="2"/>
    </font>
    <font>
      <sz val="12"/>
      <color rgb="FF0070C0"/>
      <name val="Arial"/>
      <family val="2"/>
    </font>
    <font>
      <b/>
      <sz val="10"/>
      <color indexed="8"/>
      <name val="Arial"/>
    </font>
  </fonts>
  <fills count="24">
    <fill>
      <patternFill patternType="none"/>
    </fill>
    <fill>
      <patternFill patternType="gray125"/>
    </fill>
    <fill>
      <patternFill patternType="solid">
        <fgColor indexed="13"/>
        <bgColor indexed="34"/>
      </patternFill>
    </fill>
    <fill>
      <patternFill patternType="solid">
        <fgColor indexed="10"/>
        <bgColor indexed="60"/>
      </patternFill>
    </fill>
    <fill>
      <patternFill patternType="solid">
        <fgColor indexed="17"/>
        <bgColor indexed="21"/>
      </patternFill>
    </fill>
    <fill>
      <patternFill patternType="solid">
        <fgColor indexed="9"/>
        <bgColor indexed="64"/>
      </patternFill>
    </fill>
    <fill>
      <patternFill patternType="solid">
        <fgColor theme="0"/>
        <bgColor indexed="64"/>
      </patternFill>
    </fill>
    <fill>
      <patternFill patternType="solid">
        <fgColor theme="8" tint="-0.249977111117893"/>
        <bgColor indexed="64"/>
      </patternFill>
    </fill>
    <fill>
      <patternFill patternType="solid">
        <fgColor theme="9" tint="0.39997558519241921"/>
        <bgColor indexed="64"/>
      </patternFill>
    </fill>
    <fill>
      <patternFill patternType="solid">
        <fgColor theme="6" tint="0.59999389629810485"/>
        <bgColor indexed="64"/>
      </patternFill>
    </fill>
    <fill>
      <patternFill patternType="solid">
        <fgColor theme="4" tint="0.59999389629810485"/>
        <bgColor indexed="64"/>
      </patternFill>
    </fill>
    <fill>
      <patternFill patternType="solid">
        <fgColor rgb="FFFFFF00"/>
        <bgColor indexed="64"/>
      </patternFill>
    </fill>
    <fill>
      <patternFill patternType="solid">
        <fgColor theme="7" tint="0.59999389629810485"/>
        <bgColor indexed="64"/>
      </patternFill>
    </fill>
    <fill>
      <patternFill patternType="solid">
        <fgColor theme="2" tint="-0.249977111117893"/>
        <bgColor indexed="64"/>
      </patternFill>
    </fill>
    <fill>
      <patternFill patternType="solid">
        <fgColor theme="9" tint="0.59999389629810485"/>
        <bgColor indexed="64"/>
      </patternFill>
    </fill>
    <fill>
      <patternFill patternType="solid">
        <fgColor theme="6" tint="0.39997558519241921"/>
        <bgColor indexed="64"/>
      </patternFill>
    </fill>
    <fill>
      <patternFill patternType="solid">
        <fgColor rgb="FF00B050"/>
        <bgColor indexed="64"/>
      </patternFill>
    </fill>
    <fill>
      <patternFill patternType="solid">
        <fgColor theme="6"/>
        <bgColor indexed="64"/>
      </patternFill>
    </fill>
    <fill>
      <patternFill patternType="solid">
        <fgColor rgb="FF0070C0"/>
        <bgColor indexed="64"/>
      </patternFill>
    </fill>
    <fill>
      <patternFill patternType="solid">
        <fgColor theme="0" tint="-0.249977111117893"/>
        <bgColor indexed="64"/>
      </patternFill>
    </fill>
    <fill>
      <patternFill patternType="solid">
        <fgColor theme="8"/>
        <bgColor indexed="64"/>
      </patternFill>
    </fill>
    <fill>
      <patternFill patternType="solid">
        <fgColor theme="8" tint="0.59999389629810485"/>
        <bgColor indexed="64"/>
      </patternFill>
    </fill>
    <fill>
      <patternFill patternType="solid">
        <fgColor theme="9"/>
        <bgColor indexed="64"/>
      </patternFill>
    </fill>
    <fill>
      <patternFill patternType="solid">
        <fgColor theme="4" tint="0.39997558519241921"/>
        <bgColor indexed="64"/>
      </patternFill>
    </fill>
  </fills>
  <borders count="45">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thin">
        <color indexed="64"/>
      </top>
      <bottom style="thin">
        <color indexed="64"/>
      </bottom>
      <diagonal/>
    </border>
    <border>
      <left/>
      <right/>
      <top style="thin">
        <color indexed="64"/>
      </top>
      <bottom/>
      <diagonal/>
    </border>
    <border>
      <left/>
      <right style="thin">
        <color indexed="64"/>
      </right>
      <top/>
      <bottom style="medium">
        <color indexed="64"/>
      </bottom>
      <diagonal/>
    </border>
    <border>
      <left style="thin">
        <color indexed="64"/>
      </left>
      <right style="medium">
        <color indexed="64"/>
      </right>
      <top style="medium">
        <color indexed="64"/>
      </top>
      <bottom style="thin">
        <color indexed="64"/>
      </bottom>
      <diagonal/>
    </border>
    <border>
      <left/>
      <right/>
      <top style="medium">
        <color indexed="64"/>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thin">
        <color indexed="64"/>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thin">
        <color indexed="64"/>
      </left>
      <right/>
      <top style="thin">
        <color indexed="64"/>
      </top>
      <bottom style="medium">
        <color indexed="64"/>
      </bottom>
      <diagonal/>
    </border>
    <border>
      <left style="medium">
        <color indexed="64"/>
      </left>
      <right/>
      <top style="thin">
        <color indexed="64"/>
      </top>
      <bottom/>
      <diagonal/>
    </border>
  </borders>
  <cellStyleXfs count="9">
    <xf numFmtId="0" fontId="0" fillId="0" borderId="0"/>
    <xf numFmtId="0" fontId="2" fillId="2" borderId="0" applyNumberFormat="0" applyBorder="0" applyAlignment="0" applyProtection="0"/>
    <xf numFmtId="164" fontId="2" fillId="0" borderId="0" applyFill="0" applyBorder="0" applyAlignment="0" applyProtection="0"/>
    <xf numFmtId="0" fontId="2" fillId="0" borderId="0"/>
    <xf numFmtId="9" fontId="13" fillId="0" borderId="0" applyFont="0" applyFill="0" applyBorder="0" applyAlignment="0" applyProtection="0"/>
    <xf numFmtId="9" fontId="2" fillId="0" borderId="0" applyFill="0" applyBorder="0" applyAlignment="0" applyProtection="0"/>
    <xf numFmtId="9" fontId="2" fillId="0" borderId="0" applyFill="0" applyBorder="0" applyAlignment="0" applyProtection="0"/>
    <xf numFmtId="0" fontId="2" fillId="3" borderId="0" applyNumberFormat="0" applyBorder="0" applyAlignment="0" applyProtection="0"/>
    <xf numFmtId="0" fontId="2" fillId="4" borderId="0" applyNumberFormat="0" applyBorder="0" applyAlignment="0" applyProtection="0"/>
  </cellStyleXfs>
  <cellXfs count="258">
    <xf numFmtId="0" fontId="0" fillId="0" borderId="0" xfId="0"/>
    <xf numFmtId="0" fontId="17" fillId="0" borderId="4" xfId="0" applyFont="1" applyFill="1" applyBorder="1" applyAlignment="1">
      <alignment horizontal="justify" vertical="center" wrapText="1"/>
    </xf>
    <xf numFmtId="0" fontId="17" fillId="0" borderId="2" xfId="0" applyFont="1" applyFill="1" applyBorder="1" applyAlignment="1">
      <alignment horizontal="center" vertical="center" wrapText="1"/>
    </xf>
    <xf numFmtId="0" fontId="0" fillId="0" borderId="0" xfId="0" applyAlignment="1">
      <alignment wrapText="1"/>
    </xf>
    <xf numFmtId="0" fontId="17" fillId="0" borderId="5" xfId="0" applyFont="1" applyFill="1" applyBorder="1" applyAlignment="1">
      <alignment horizontal="justify" vertical="center" wrapText="1"/>
    </xf>
    <xf numFmtId="0" fontId="17" fillId="0" borderId="2" xfId="0" applyFont="1" applyFill="1" applyBorder="1" applyAlignment="1">
      <alignment horizontal="justify" vertical="center" wrapText="1"/>
    </xf>
    <xf numFmtId="0" fontId="17" fillId="0" borderId="6" xfId="0" applyFont="1" applyFill="1" applyBorder="1" applyAlignment="1">
      <alignment horizontal="justify" vertical="center" wrapText="1"/>
    </xf>
    <xf numFmtId="0" fontId="17" fillId="0" borderId="7" xfId="0" applyFont="1" applyFill="1" applyBorder="1" applyAlignment="1">
      <alignment horizontal="justify" vertical="center" wrapText="1"/>
    </xf>
    <xf numFmtId="0" fontId="17" fillId="0" borderId="3" xfId="0" applyFont="1" applyFill="1" applyBorder="1" applyAlignment="1">
      <alignment horizontal="justify" vertical="center" wrapText="1"/>
    </xf>
    <xf numFmtId="0" fontId="0" fillId="0" borderId="0" xfId="0" applyAlignment="1">
      <alignment horizontal="center"/>
    </xf>
    <xf numFmtId="0" fontId="0" fillId="0" borderId="0" xfId="0" applyAlignment="1">
      <alignment horizontal="center" vertical="center"/>
    </xf>
    <xf numFmtId="0" fontId="18" fillId="0" borderId="0" xfId="0" applyFont="1" applyAlignment="1">
      <alignment horizontal="justify"/>
    </xf>
    <xf numFmtId="0" fontId="19" fillId="9" borderId="8" xfId="0" applyFont="1" applyFill="1" applyBorder="1" applyAlignment="1">
      <alignment horizontal="justify" vertical="center" wrapText="1"/>
    </xf>
    <xf numFmtId="0" fontId="19" fillId="6" borderId="8" xfId="0" applyFont="1" applyFill="1" applyBorder="1" applyAlignment="1">
      <alignment horizontal="justify" vertical="center" wrapText="1"/>
    </xf>
    <xf numFmtId="0" fontId="7" fillId="10" borderId="2" xfId="0" applyFont="1" applyFill="1" applyBorder="1" applyAlignment="1">
      <alignment horizontal="center" vertical="center" wrapText="1"/>
    </xf>
    <xf numFmtId="0" fontId="7" fillId="10" borderId="2" xfId="0" applyFont="1" applyFill="1" applyBorder="1" applyAlignment="1">
      <alignment horizontal="justify" vertical="center" wrapText="1"/>
    </xf>
    <xf numFmtId="0" fontId="19" fillId="10" borderId="8" xfId="0" applyFont="1" applyFill="1" applyBorder="1" applyAlignment="1">
      <alignment horizontal="justify" vertical="center" wrapText="1"/>
    </xf>
    <xf numFmtId="0" fontId="19" fillId="10" borderId="9" xfId="0" applyFont="1" applyFill="1" applyBorder="1" applyAlignment="1">
      <alignment horizontal="justify" vertical="center" wrapText="1"/>
    </xf>
    <xf numFmtId="0" fontId="7" fillId="11" borderId="10" xfId="0" applyFont="1" applyFill="1" applyBorder="1" applyAlignment="1">
      <alignment horizontal="justify" vertical="center" wrapText="1"/>
    </xf>
    <xf numFmtId="0" fontId="7" fillId="11" borderId="8" xfId="0" applyFont="1" applyFill="1" applyBorder="1" applyAlignment="1">
      <alignment horizontal="justify" vertical="center" wrapText="1"/>
    </xf>
    <xf numFmtId="0" fontId="7" fillId="12" borderId="2" xfId="0" applyFont="1" applyFill="1" applyBorder="1" applyAlignment="1">
      <alignment horizontal="justify" vertical="center" wrapText="1"/>
    </xf>
    <xf numFmtId="0" fontId="7" fillId="12" borderId="8" xfId="0" applyFont="1" applyFill="1" applyBorder="1" applyAlignment="1">
      <alignment horizontal="justify" vertical="center" wrapText="1"/>
    </xf>
    <xf numFmtId="0" fontId="7" fillId="13" borderId="8" xfId="0" applyFont="1" applyFill="1" applyBorder="1" applyAlignment="1">
      <alignment horizontal="justify" vertical="center" wrapText="1"/>
    </xf>
    <xf numFmtId="0" fontId="19" fillId="13" borderId="11" xfId="0" applyFont="1" applyFill="1" applyBorder="1" applyAlignment="1">
      <alignment horizontal="justify" vertical="center" wrapText="1"/>
    </xf>
    <xf numFmtId="0" fontId="19" fillId="13" borderId="8" xfId="0" applyFont="1" applyFill="1" applyBorder="1" applyAlignment="1">
      <alignment horizontal="justify" vertical="center" wrapText="1"/>
    </xf>
    <xf numFmtId="0" fontId="7" fillId="13" borderId="2" xfId="0" applyFont="1" applyFill="1" applyBorder="1" applyAlignment="1">
      <alignment vertical="center" wrapText="1"/>
    </xf>
    <xf numFmtId="0" fontId="19" fillId="14" borderId="10" xfId="0" applyFont="1" applyFill="1" applyBorder="1" applyAlignment="1">
      <alignment horizontal="justify" vertical="center" wrapText="1"/>
    </xf>
    <xf numFmtId="0" fontId="19" fillId="14" borderId="8" xfId="0" applyFont="1" applyFill="1" applyBorder="1" applyAlignment="1">
      <alignment horizontal="justify" vertical="center" wrapText="1"/>
    </xf>
    <xf numFmtId="0" fontId="7" fillId="14" borderId="8" xfId="0" applyFont="1" applyFill="1" applyBorder="1" applyAlignment="1">
      <alignment horizontal="justify" vertical="center" wrapText="1"/>
    </xf>
    <xf numFmtId="0" fontId="20" fillId="14" borderId="8" xfId="0" applyFont="1" applyFill="1" applyBorder="1" applyAlignment="1">
      <alignment horizontal="justify" vertical="center" wrapText="1"/>
    </xf>
    <xf numFmtId="0" fontId="19" fillId="14" borderId="12" xfId="0" applyFont="1" applyFill="1" applyBorder="1" applyAlignment="1">
      <alignment horizontal="left" vertical="center" wrapText="1"/>
    </xf>
    <xf numFmtId="0" fontId="19" fillId="14" borderId="9" xfId="0" applyFont="1" applyFill="1" applyBorder="1" applyAlignment="1">
      <alignment horizontal="justify" vertical="center" wrapText="1"/>
    </xf>
    <xf numFmtId="0" fontId="7" fillId="14" borderId="10" xfId="0" applyFont="1" applyFill="1" applyBorder="1" applyAlignment="1">
      <alignment horizontal="justify" vertical="center" wrapText="1"/>
    </xf>
    <xf numFmtId="0" fontId="7" fillId="14" borderId="9" xfId="0" applyFont="1" applyFill="1" applyBorder="1" applyAlignment="1">
      <alignment horizontal="justify" vertical="center" wrapText="1"/>
    </xf>
    <xf numFmtId="0" fontId="15" fillId="6" borderId="16" xfId="0" applyFont="1" applyFill="1" applyBorder="1" applyAlignment="1" applyProtection="1">
      <alignment horizontal="center" vertical="center" wrapText="1"/>
      <protection locked="0"/>
    </xf>
    <xf numFmtId="0" fontId="0" fillId="0" borderId="0" xfId="0" applyProtection="1">
      <protection locked="0"/>
    </xf>
    <xf numFmtId="0" fontId="9" fillId="6" borderId="13" xfId="0" applyFont="1" applyFill="1" applyBorder="1" applyAlignment="1" applyProtection="1">
      <alignment horizontal="center" vertical="center" wrapText="1"/>
      <protection locked="0"/>
    </xf>
    <xf numFmtId="0" fontId="14" fillId="6" borderId="0" xfId="0" applyFont="1" applyFill="1" applyProtection="1">
      <protection locked="0"/>
    </xf>
    <xf numFmtId="0" fontId="11" fillId="21" borderId="25" xfId="0" applyFont="1" applyFill="1" applyBorder="1" applyAlignment="1" applyProtection="1">
      <alignment horizontal="center" vertical="center" wrapText="1"/>
      <protection locked="0"/>
    </xf>
    <xf numFmtId="0" fontId="9" fillId="5" borderId="25" xfId="0" applyFont="1" applyFill="1" applyBorder="1" applyAlignment="1" applyProtection="1">
      <alignment horizontal="center" vertical="center" wrapText="1"/>
      <protection locked="0"/>
    </xf>
    <xf numFmtId="0" fontId="3" fillId="6" borderId="0" xfId="0" applyFont="1" applyFill="1" applyBorder="1" applyAlignment="1" applyProtection="1">
      <alignment horizontal="center"/>
      <protection locked="0"/>
    </xf>
    <xf numFmtId="0" fontId="2" fillId="6" borderId="0" xfId="0" applyFont="1" applyFill="1" applyBorder="1" applyAlignment="1" applyProtection="1">
      <alignment horizontal="left" vertical="center" wrapText="1"/>
      <protection locked="0"/>
    </xf>
    <xf numFmtId="0" fontId="4" fillId="6" borderId="0" xfId="0" applyFont="1" applyFill="1" applyBorder="1" applyAlignment="1" applyProtection="1">
      <alignment vertical="center" wrapText="1"/>
      <protection locked="0"/>
    </xf>
    <xf numFmtId="0" fontId="2" fillId="6" borderId="1" xfId="0" applyFont="1" applyFill="1" applyBorder="1" applyAlignment="1" applyProtection="1">
      <alignment horizontal="left" vertical="center" wrapText="1"/>
      <protection locked="0"/>
    </xf>
    <xf numFmtId="0" fontId="2" fillId="6" borderId="0" xfId="0" applyFont="1" applyFill="1" applyBorder="1" applyAlignment="1" applyProtection="1">
      <alignment horizontal="justify" vertical="center" wrapText="1"/>
      <protection locked="0"/>
    </xf>
    <xf numFmtId="0" fontId="16" fillId="6" borderId="0" xfId="0" applyFont="1" applyFill="1" applyBorder="1" applyAlignment="1" applyProtection="1">
      <alignment horizontal="center" vertical="center"/>
      <protection locked="0"/>
    </xf>
    <xf numFmtId="0" fontId="16" fillId="6" borderId="0" xfId="0" applyFont="1" applyFill="1" applyBorder="1" applyAlignment="1" applyProtection="1">
      <alignment vertical="center"/>
      <protection locked="0"/>
    </xf>
    <xf numFmtId="0" fontId="4" fillId="6" borderId="0" xfId="0" applyFont="1" applyFill="1" applyBorder="1" applyAlignment="1" applyProtection="1">
      <alignment horizontal="center" vertical="center" wrapText="1"/>
      <protection locked="0"/>
    </xf>
    <xf numFmtId="0" fontId="14" fillId="6" borderId="0" xfId="0" applyFont="1" applyFill="1" applyAlignment="1" applyProtection="1">
      <alignment horizontal="center"/>
      <protection locked="0"/>
    </xf>
    <xf numFmtId="0" fontId="1" fillId="6" borderId="0" xfId="0" applyFont="1" applyFill="1" applyBorder="1" applyAlignment="1" applyProtection="1">
      <alignment horizontal="center" vertical="center" wrapText="1"/>
      <protection locked="0"/>
    </xf>
    <xf numFmtId="0" fontId="14" fillId="6" borderId="0" xfId="0" applyFont="1" applyFill="1" applyAlignment="1" applyProtection="1">
      <alignment horizontal="justify" vertical="center" wrapText="1"/>
      <protection locked="0"/>
    </xf>
    <xf numFmtId="0" fontId="1" fillId="20" borderId="21" xfId="0" applyFont="1" applyFill="1" applyBorder="1" applyAlignment="1" applyProtection="1">
      <alignment vertical="center" wrapText="1"/>
      <protection locked="0"/>
    </xf>
    <xf numFmtId="0" fontId="1" fillId="20" borderId="22" xfId="0" applyFont="1" applyFill="1" applyBorder="1" applyAlignment="1" applyProtection="1">
      <alignment vertical="center" wrapText="1"/>
      <protection locked="0"/>
    </xf>
    <xf numFmtId="0" fontId="1" fillId="20" borderId="22" xfId="0" applyFont="1" applyFill="1" applyBorder="1" applyAlignment="1" applyProtection="1">
      <alignment horizontal="center" vertical="center" wrapText="1"/>
      <protection locked="0"/>
    </xf>
    <xf numFmtId="0" fontId="1" fillId="7" borderId="10" xfId="0" applyFont="1" applyFill="1" applyBorder="1" applyAlignment="1" applyProtection="1">
      <alignment horizontal="center" vertical="center" wrapText="1"/>
      <protection locked="0"/>
    </xf>
    <xf numFmtId="0" fontId="1" fillId="18" borderId="19" xfId="0" applyFont="1" applyFill="1" applyBorder="1" applyAlignment="1" applyProtection="1">
      <alignment horizontal="center" vertical="center" wrapText="1"/>
      <protection locked="0"/>
    </xf>
    <xf numFmtId="0" fontId="1" fillId="18" borderId="7" xfId="0" applyFont="1" applyFill="1" applyBorder="1" applyAlignment="1" applyProtection="1">
      <alignment horizontal="center" vertical="center" wrapText="1"/>
      <protection locked="0"/>
    </xf>
    <xf numFmtId="0" fontId="1" fillId="7" borderId="14" xfId="0" applyFont="1" applyFill="1" applyBorder="1" applyAlignment="1" applyProtection="1">
      <alignment horizontal="center" vertical="center" wrapText="1"/>
      <protection locked="0"/>
    </xf>
    <xf numFmtId="0" fontId="1" fillId="7" borderId="23" xfId="0" applyFont="1" applyFill="1" applyBorder="1" applyAlignment="1" applyProtection="1">
      <alignment horizontal="center" vertical="center" wrapText="1"/>
      <protection locked="0"/>
    </xf>
    <xf numFmtId="0" fontId="1" fillId="7" borderId="8" xfId="0" applyFont="1" applyFill="1" applyBorder="1" applyAlignment="1" applyProtection="1">
      <alignment horizontal="center" vertical="center" wrapText="1"/>
      <protection locked="0"/>
    </xf>
    <xf numFmtId="0" fontId="1" fillId="7" borderId="2" xfId="0" applyFont="1" applyFill="1" applyBorder="1" applyAlignment="1" applyProtection="1">
      <alignment horizontal="center" vertical="center" wrapText="1"/>
      <protection locked="0"/>
    </xf>
    <xf numFmtId="0" fontId="1" fillId="16" borderId="2" xfId="0" applyFont="1" applyFill="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1" fillId="11" borderId="2" xfId="0" applyFont="1" applyFill="1" applyBorder="1" applyAlignment="1" applyProtection="1">
      <alignment horizontal="center" vertical="center" wrapText="1"/>
      <protection locked="0"/>
    </xf>
    <xf numFmtId="0" fontId="1" fillId="15" borderId="2" xfId="0" applyFont="1" applyFill="1" applyBorder="1" applyAlignment="1" applyProtection="1">
      <alignment horizontal="center" vertical="center" wrapText="1"/>
      <protection locked="0"/>
    </xf>
    <xf numFmtId="0" fontId="1" fillId="18" borderId="18" xfId="0" applyFont="1" applyFill="1" applyBorder="1" applyAlignment="1" applyProtection="1">
      <alignment horizontal="center" vertical="center" wrapText="1"/>
      <protection locked="0"/>
    </xf>
    <xf numFmtId="0" fontId="1" fillId="18" borderId="18" xfId="0" applyFont="1" applyFill="1" applyBorder="1" applyAlignment="1" applyProtection="1">
      <alignment vertical="center" wrapText="1"/>
      <protection locked="0"/>
    </xf>
    <xf numFmtId="0" fontId="1" fillId="7" borderId="26" xfId="0" applyFont="1" applyFill="1" applyBorder="1" applyAlignment="1" applyProtection="1">
      <alignment horizontal="center" vertical="center" wrapText="1"/>
      <protection locked="0"/>
    </xf>
    <xf numFmtId="0" fontId="1" fillId="7" borderId="24" xfId="0" applyFont="1" applyFill="1" applyBorder="1" applyAlignment="1" applyProtection="1">
      <alignment horizontal="center" vertical="center" wrapText="1"/>
      <protection locked="0"/>
    </xf>
    <xf numFmtId="0" fontId="1" fillId="7" borderId="12" xfId="0" applyFont="1" applyFill="1" applyBorder="1" applyAlignment="1" applyProtection="1">
      <alignment horizontal="center" vertical="center" wrapText="1"/>
      <protection locked="0"/>
    </xf>
    <xf numFmtId="0" fontId="1" fillId="7" borderId="3" xfId="0" applyFont="1" applyFill="1" applyBorder="1" applyAlignment="1" applyProtection="1">
      <alignment horizontal="center" vertical="center" wrapText="1"/>
      <protection locked="0"/>
    </xf>
    <xf numFmtId="0" fontId="16" fillId="7" borderId="3" xfId="0" applyFont="1" applyFill="1" applyBorder="1" applyProtection="1">
      <protection locked="0"/>
    </xf>
    <xf numFmtId="0" fontId="1" fillId="16" borderId="3" xfId="0" applyFont="1" applyFill="1" applyBorder="1" applyAlignment="1" applyProtection="1">
      <alignment horizontal="center" vertical="center" wrapText="1"/>
      <protection locked="0"/>
    </xf>
    <xf numFmtId="0" fontId="1" fillId="17" borderId="3" xfId="0" applyFont="1" applyFill="1" applyBorder="1" applyAlignment="1" applyProtection="1">
      <alignment horizontal="center" vertical="center" wrapText="1"/>
      <protection locked="0"/>
    </xf>
    <xf numFmtId="0" fontId="1" fillId="8" borderId="3" xfId="0" applyFont="1" applyFill="1" applyBorder="1" applyAlignment="1" applyProtection="1">
      <alignment horizontal="center" vertical="center" wrapText="1"/>
      <protection locked="0"/>
    </xf>
    <xf numFmtId="0" fontId="1" fillId="11" borderId="3" xfId="0" applyFont="1" applyFill="1" applyBorder="1" applyAlignment="1" applyProtection="1">
      <alignment horizontal="center" vertical="center" wrapText="1"/>
      <protection locked="0"/>
    </xf>
    <xf numFmtId="0" fontId="1" fillId="15" borderId="3" xfId="0" applyFont="1" applyFill="1" applyBorder="1" applyAlignment="1" applyProtection="1">
      <alignment horizontal="center" vertical="center" wrapText="1"/>
      <protection locked="0"/>
    </xf>
    <xf numFmtId="0" fontId="1" fillId="15" borderId="17" xfId="0" applyFont="1" applyFill="1" applyBorder="1" applyAlignment="1" applyProtection="1">
      <alignment horizontal="center" vertical="center" wrapText="1"/>
      <protection locked="0"/>
    </xf>
    <xf numFmtId="0" fontId="1" fillId="19" borderId="20" xfId="0" applyFont="1" applyFill="1" applyBorder="1" applyAlignment="1" applyProtection="1">
      <alignment vertical="center" wrapText="1"/>
      <protection locked="0"/>
    </xf>
    <xf numFmtId="9" fontId="23" fillId="6" borderId="30" xfId="4" applyFont="1" applyFill="1" applyBorder="1" applyAlignment="1" applyProtection="1">
      <alignment horizontal="center" vertical="center" wrapText="1"/>
      <protection locked="0"/>
    </xf>
    <xf numFmtId="9" fontId="22" fillId="6" borderId="27" xfId="4" applyFont="1" applyFill="1" applyBorder="1" applyAlignment="1" applyProtection="1">
      <alignment horizontal="center" vertical="center" wrapText="1"/>
      <protection locked="0"/>
    </xf>
    <xf numFmtId="0" fontId="0" fillId="0" borderId="16" xfId="0" applyBorder="1" applyProtection="1">
      <protection locked="0"/>
    </xf>
    <xf numFmtId="0" fontId="15" fillId="6" borderId="16" xfId="0" applyFont="1" applyFill="1" applyBorder="1" applyAlignment="1" applyProtection="1">
      <alignment vertical="center" wrapText="1"/>
      <protection locked="0"/>
    </xf>
    <xf numFmtId="0" fontId="15" fillId="6" borderId="0" xfId="0" applyFont="1" applyFill="1" applyBorder="1" applyAlignment="1" applyProtection="1">
      <alignment vertical="center" wrapText="1"/>
      <protection locked="0"/>
    </xf>
    <xf numFmtId="0" fontId="15" fillId="6" borderId="0" xfId="0" applyFont="1" applyFill="1" applyBorder="1" applyAlignment="1" applyProtection="1">
      <alignment horizontal="justify" vertical="center" wrapText="1"/>
      <protection locked="0"/>
    </xf>
    <xf numFmtId="0" fontId="15" fillId="6" borderId="0" xfId="0" applyFont="1" applyFill="1" applyProtection="1">
      <protection locked="0"/>
    </xf>
    <xf numFmtId="9" fontId="2" fillId="6" borderId="0" xfId="4" applyFont="1" applyFill="1" applyBorder="1" applyAlignment="1" applyProtection="1">
      <alignment horizontal="center" vertical="center" wrapText="1"/>
      <protection locked="0"/>
    </xf>
    <xf numFmtId="0" fontId="14" fillId="6" borderId="0" xfId="0" applyFont="1" applyFill="1" applyBorder="1" applyProtection="1">
      <protection locked="0"/>
    </xf>
    <xf numFmtId="0" fontId="16" fillId="6" borderId="0" xfId="0" applyFont="1" applyFill="1" applyBorder="1" applyAlignment="1" applyProtection="1">
      <alignment vertical="top" wrapText="1"/>
      <protection locked="0"/>
    </xf>
    <xf numFmtId="0" fontId="16" fillId="6" borderId="0" xfId="0" applyFont="1" applyFill="1" applyBorder="1" applyAlignment="1" applyProtection="1">
      <alignment horizontal="center" vertical="center" wrapText="1"/>
      <protection locked="0"/>
    </xf>
    <xf numFmtId="0" fontId="21" fillId="6" borderId="15" xfId="0" applyFont="1" applyFill="1" applyBorder="1" applyAlignment="1" applyProtection="1">
      <alignment horizontal="center" vertical="center" wrapText="1"/>
      <protection locked="0"/>
    </xf>
    <xf numFmtId="0" fontId="15" fillId="6" borderId="8" xfId="0" applyFont="1" applyFill="1" applyBorder="1" applyAlignment="1" applyProtection="1">
      <alignment horizontal="justify" vertical="center" wrapText="1"/>
      <protection locked="0"/>
    </xf>
    <xf numFmtId="0" fontId="15" fillId="6" borderId="14" xfId="0" applyFont="1" applyFill="1" applyBorder="1" applyAlignment="1" applyProtection="1">
      <alignment horizontal="center" vertical="top" wrapText="1"/>
      <protection locked="0"/>
    </xf>
    <xf numFmtId="0" fontId="15" fillId="6" borderId="14" xfId="0" applyFont="1" applyFill="1" applyBorder="1" applyAlignment="1" applyProtection="1">
      <alignment horizontal="center" vertical="center" wrapText="1"/>
      <protection locked="0"/>
    </xf>
    <xf numFmtId="0" fontId="14" fillId="6" borderId="0" xfId="0" applyFont="1" applyFill="1" applyAlignment="1" applyProtection="1">
      <alignment vertical="top" wrapText="1"/>
      <protection locked="0"/>
    </xf>
    <xf numFmtId="0" fontId="0" fillId="0" borderId="0" xfId="0" applyAlignment="1" applyProtection="1">
      <alignment horizontal="justify" vertical="center" wrapText="1"/>
      <protection locked="0"/>
    </xf>
    <xf numFmtId="0" fontId="0" fillId="0" borderId="0" xfId="0" applyBorder="1" applyProtection="1">
      <protection locked="0"/>
    </xf>
    <xf numFmtId="9" fontId="2" fillId="6" borderId="16" xfId="4" applyFont="1" applyFill="1" applyBorder="1" applyAlignment="1" applyProtection="1">
      <alignment horizontal="center" vertical="center" wrapText="1"/>
      <protection locked="0"/>
    </xf>
    <xf numFmtId="0" fontId="18" fillId="6" borderId="16" xfId="0" applyFont="1" applyFill="1" applyBorder="1" applyAlignment="1" applyProtection="1">
      <alignment vertical="center" wrapText="1"/>
      <protection locked="0"/>
    </xf>
    <xf numFmtId="9" fontId="10" fillId="6" borderId="16" xfId="4" applyFont="1" applyFill="1" applyBorder="1" applyAlignment="1" applyProtection="1">
      <alignment horizontal="center" vertical="center" wrapText="1"/>
      <protection locked="0"/>
    </xf>
    <xf numFmtId="9" fontId="2" fillId="6" borderId="42" xfId="4" applyFont="1" applyFill="1" applyBorder="1" applyAlignment="1" applyProtection="1">
      <alignment vertical="center" wrapText="1"/>
      <protection locked="0"/>
    </xf>
    <xf numFmtId="0" fontId="8" fillId="6" borderId="25" xfId="0" applyFont="1" applyFill="1" applyBorder="1" applyAlignment="1" applyProtection="1">
      <alignment vertical="center" wrapText="1"/>
      <protection locked="0"/>
    </xf>
    <xf numFmtId="0" fontId="8" fillId="6" borderId="19" xfId="0" applyFont="1" applyFill="1" applyBorder="1" applyAlignment="1" applyProtection="1">
      <alignment vertical="center" wrapText="1"/>
      <protection locked="0"/>
    </xf>
    <xf numFmtId="0" fontId="9" fillId="6" borderId="43" xfId="0" applyFont="1" applyFill="1" applyBorder="1" applyAlignment="1" applyProtection="1">
      <alignment horizontal="center" vertical="center" wrapText="1"/>
      <protection locked="0"/>
    </xf>
    <xf numFmtId="14" fontId="9" fillId="5" borderId="7" xfId="0" applyNumberFormat="1" applyFont="1" applyFill="1" applyBorder="1" applyAlignment="1" applyProtection="1">
      <alignment horizontal="center" vertical="center" wrapText="1"/>
      <protection locked="0"/>
    </xf>
    <xf numFmtId="14" fontId="9" fillId="5" borderId="2" xfId="0" applyNumberFormat="1" applyFont="1" applyFill="1" applyBorder="1" applyAlignment="1" applyProtection="1">
      <alignment horizontal="center" vertical="center" wrapText="1"/>
      <protection locked="0"/>
    </xf>
    <xf numFmtId="0" fontId="9" fillId="5" borderId="19" xfId="0" applyFont="1" applyFill="1" applyBorder="1" applyAlignment="1" applyProtection="1">
      <alignment horizontal="center" vertical="center" wrapText="1"/>
      <protection locked="0"/>
    </xf>
    <xf numFmtId="0" fontId="9" fillId="0" borderId="2" xfId="0" applyFont="1" applyFill="1" applyBorder="1" applyAlignment="1" applyProtection="1">
      <alignment horizontal="center" vertical="center" wrapText="1"/>
    </xf>
    <xf numFmtId="0" fontId="18" fillId="0" borderId="2" xfId="0" applyFont="1" applyFill="1" applyBorder="1" applyAlignment="1" applyProtection="1">
      <alignment vertical="center" wrapText="1"/>
    </xf>
    <xf numFmtId="0" fontId="12" fillId="0" borderId="2" xfId="0" applyFont="1" applyFill="1" applyBorder="1" applyAlignment="1" applyProtection="1">
      <alignment horizontal="left" vertical="center" wrapText="1"/>
    </xf>
    <xf numFmtId="9" fontId="12" fillId="0" borderId="2" xfId="0" applyNumberFormat="1" applyFont="1" applyFill="1" applyBorder="1" applyAlignment="1" applyProtection="1">
      <alignment horizontal="center" vertical="center" wrapText="1"/>
    </xf>
    <xf numFmtId="0" fontId="12" fillId="0" borderId="2" xfId="0" applyFont="1" applyFill="1" applyBorder="1" applyAlignment="1" applyProtection="1">
      <alignment horizontal="center" vertical="center" wrapText="1"/>
    </xf>
    <xf numFmtId="0" fontId="18" fillId="0" borderId="2" xfId="0" applyFont="1" applyFill="1" applyBorder="1" applyAlignment="1" applyProtection="1">
      <alignment horizontal="center" vertical="center"/>
    </xf>
    <xf numFmtId="9" fontId="18" fillId="0" borderId="2" xfId="0" applyNumberFormat="1" applyFont="1" applyFill="1" applyBorder="1" applyAlignment="1" applyProtection="1">
      <alignment horizontal="center" vertical="center"/>
    </xf>
    <xf numFmtId="9" fontId="28" fillId="0" borderId="2" xfId="0" applyNumberFormat="1" applyFont="1" applyFill="1" applyBorder="1" applyAlignment="1" applyProtection="1">
      <alignment horizontal="center" vertical="center"/>
    </xf>
    <xf numFmtId="0" fontId="12" fillId="0" borderId="13" xfId="0" applyFont="1" applyFill="1" applyBorder="1" applyAlignment="1" applyProtection="1">
      <alignment horizontal="left" vertical="center" wrapText="1"/>
    </xf>
    <xf numFmtId="0" fontId="18" fillId="0" borderId="2" xfId="0" applyFont="1" applyFill="1" applyBorder="1" applyAlignment="1" applyProtection="1">
      <alignment horizontal="center" vertical="center" wrapText="1"/>
    </xf>
    <xf numFmtId="9" fontId="12" fillId="0" borderId="2" xfId="4" applyFont="1" applyFill="1" applyBorder="1" applyAlignment="1" applyProtection="1">
      <alignment horizontal="center" vertical="center" wrapText="1"/>
    </xf>
    <xf numFmtId="0" fontId="18" fillId="0" borderId="2" xfId="0" applyFont="1" applyFill="1" applyBorder="1" applyAlignment="1" applyProtection="1">
      <alignment horizontal="justify" vertical="center" wrapText="1"/>
      <protection locked="0"/>
    </xf>
    <xf numFmtId="9" fontId="18" fillId="0" borderId="2" xfId="4" applyFont="1" applyFill="1" applyBorder="1" applyAlignment="1" applyProtection="1">
      <alignment horizontal="center" vertical="center" wrapText="1"/>
      <protection locked="0"/>
    </xf>
    <xf numFmtId="0" fontId="18" fillId="0" borderId="2" xfId="0" applyFont="1" applyFill="1" applyBorder="1" applyAlignment="1" applyProtection="1">
      <alignment horizontal="center" vertical="center" wrapText="1"/>
      <protection locked="0"/>
    </xf>
    <xf numFmtId="9" fontId="18" fillId="0" borderId="2" xfId="0" applyNumberFormat="1" applyFont="1" applyFill="1" applyBorder="1" applyAlignment="1" applyProtection="1">
      <alignment horizontal="center" vertical="center" wrapText="1"/>
      <protection locked="0"/>
    </xf>
    <xf numFmtId="0" fontId="18" fillId="0" borderId="2" xfId="0" applyFont="1" applyFill="1" applyBorder="1" applyAlignment="1" applyProtection="1">
      <alignment horizontal="left" vertical="center" wrapText="1"/>
      <protection locked="0"/>
    </xf>
    <xf numFmtId="9" fontId="18" fillId="0" borderId="2" xfId="4" applyNumberFormat="1" applyFont="1" applyFill="1" applyBorder="1" applyAlignment="1" applyProtection="1">
      <alignment horizontal="center" vertical="center" wrapText="1"/>
      <protection locked="0"/>
    </xf>
    <xf numFmtId="0" fontId="18" fillId="0" borderId="2" xfId="0" applyFont="1" applyFill="1" applyBorder="1" applyProtection="1">
      <protection locked="0"/>
    </xf>
    <xf numFmtId="165" fontId="12" fillId="0" borderId="2" xfId="0" applyNumberFormat="1" applyFont="1" applyFill="1" applyBorder="1" applyAlignment="1" applyProtection="1">
      <alignment horizontal="center" vertical="center" wrapText="1"/>
    </xf>
    <xf numFmtId="1" fontId="18" fillId="0" borderId="2" xfId="4" applyNumberFormat="1" applyFont="1" applyFill="1" applyBorder="1" applyAlignment="1" applyProtection="1">
      <alignment horizontal="center" vertical="center" wrapText="1"/>
      <protection locked="0"/>
    </xf>
    <xf numFmtId="9" fontId="12" fillId="0" borderId="2" xfId="0" applyNumberFormat="1" applyFont="1" applyFill="1" applyBorder="1" applyAlignment="1" applyProtection="1">
      <alignment horizontal="left" vertical="center" wrapText="1"/>
    </xf>
    <xf numFmtId="9" fontId="9" fillId="0" borderId="2" xfId="0" applyNumberFormat="1" applyFont="1" applyFill="1" applyBorder="1" applyAlignment="1" applyProtection="1">
      <alignment horizontal="center" vertical="center"/>
    </xf>
    <xf numFmtId="0" fontId="18" fillId="0" borderId="13" xfId="0" applyFont="1" applyFill="1" applyBorder="1" applyAlignment="1" applyProtection="1">
      <alignment vertical="center" wrapText="1"/>
    </xf>
    <xf numFmtId="0" fontId="9" fillId="6" borderId="2" xfId="0" applyFont="1" applyFill="1" applyBorder="1" applyAlignment="1" applyProtection="1">
      <alignment horizontal="center" vertical="center" wrapText="1"/>
    </xf>
    <xf numFmtId="0" fontId="18" fillId="6" borderId="2" xfId="0" applyFont="1" applyFill="1" applyBorder="1" applyAlignment="1" applyProtection="1">
      <alignment vertical="center" wrapText="1"/>
    </xf>
    <xf numFmtId="0" fontId="12" fillId="6" borderId="2" xfId="0" applyFont="1" applyFill="1" applyBorder="1" applyAlignment="1" applyProtection="1">
      <alignment horizontal="left" vertical="center" wrapText="1"/>
    </xf>
    <xf numFmtId="9" fontId="12" fillId="6" borderId="2" xfId="0" applyNumberFormat="1" applyFont="1" applyFill="1" applyBorder="1" applyAlignment="1" applyProtection="1">
      <alignment horizontal="center" vertical="center" wrapText="1"/>
    </xf>
    <xf numFmtId="0" fontId="18" fillId="6" borderId="2" xfId="0" applyFont="1" applyFill="1" applyBorder="1" applyAlignment="1" applyProtection="1">
      <alignment horizontal="center" vertical="center" wrapText="1"/>
    </xf>
    <xf numFmtId="9" fontId="12" fillId="6" borderId="2" xfId="0" applyNumberFormat="1" applyFont="1" applyFill="1" applyBorder="1" applyAlignment="1" applyProtection="1">
      <alignment horizontal="left" vertical="center" wrapText="1"/>
    </xf>
    <xf numFmtId="9" fontId="18" fillId="6" borderId="2" xfId="0" applyNumberFormat="1" applyFont="1" applyFill="1" applyBorder="1" applyAlignment="1" applyProtection="1">
      <alignment horizontal="center" vertical="center"/>
    </xf>
    <xf numFmtId="9" fontId="28" fillId="6" borderId="2" xfId="0" applyNumberFormat="1" applyFont="1" applyFill="1" applyBorder="1" applyAlignment="1" applyProtection="1">
      <alignment horizontal="center" vertical="center"/>
    </xf>
    <xf numFmtId="0" fontId="18" fillId="6" borderId="2" xfId="0" applyFont="1" applyFill="1" applyBorder="1" applyAlignment="1" applyProtection="1">
      <alignment horizontal="center" vertical="center"/>
    </xf>
    <xf numFmtId="0" fontId="18" fillId="6" borderId="13" xfId="0" applyFont="1" applyFill="1" applyBorder="1" applyAlignment="1" applyProtection="1">
      <alignment vertical="center" wrapText="1"/>
    </xf>
    <xf numFmtId="10" fontId="18" fillId="6" borderId="2" xfId="0" applyNumberFormat="1" applyFont="1" applyFill="1" applyBorder="1" applyAlignment="1" applyProtection="1">
      <alignment horizontal="center" vertical="center" wrapText="1"/>
      <protection locked="0"/>
    </xf>
    <xf numFmtId="9" fontId="12" fillId="6" borderId="2" xfId="4" applyFont="1" applyFill="1" applyBorder="1" applyAlignment="1" applyProtection="1">
      <alignment horizontal="center" vertical="center" wrapText="1"/>
    </xf>
    <xf numFmtId="0" fontId="18" fillId="6" borderId="2" xfId="0" applyFont="1" applyFill="1" applyBorder="1" applyAlignment="1" applyProtection="1">
      <alignment horizontal="justify" vertical="center" wrapText="1"/>
      <protection locked="0"/>
    </xf>
    <xf numFmtId="9" fontId="18" fillId="6" borderId="2" xfId="4" applyFont="1" applyFill="1" applyBorder="1" applyAlignment="1" applyProtection="1">
      <alignment horizontal="center" vertical="center" wrapText="1"/>
      <protection locked="0"/>
    </xf>
    <xf numFmtId="0" fontId="18" fillId="6" borderId="2" xfId="0" applyFont="1" applyFill="1" applyBorder="1" applyAlignment="1" applyProtection="1">
      <alignment horizontal="center" vertical="center" wrapText="1"/>
      <protection locked="0"/>
    </xf>
    <xf numFmtId="9" fontId="18" fillId="6" borderId="2" xfId="0" applyNumberFormat="1" applyFont="1" applyFill="1" applyBorder="1" applyAlignment="1" applyProtection="1">
      <alignment horizontal="center" vertical="center" wrapText="1"/>
      <protection locked="0"/>
    </xf>
    <xf numFmtId="0" fontId="18" fillId="6" borderId="2" xfId="0" applyFont="1" applyFill="1" applyBorder="1" applyAlignment="1" applyProtection="1">
      <alignment horizontal="left" vertical="center" wrapText="1"/>
      <protection locked="0"/>
    </xf>
    <xf numFmtId="0" fontId="18" fillId="6" borderId="2" xfId="0" applyFont="1" applyFill="1" applyBorder="1" applyProtection="1">
      <protection locked="0"/>
    </xf>
    <xf numFmtId="0" fontId="29" fillId="0" borderId="2" xfId="0" applyFont="1" applyFill="1" applyBorder="1" applyAlignment="1" applyProtection="1">
      <alignment vertical="center" wrapText="1"/>
    </xf>
    <xf numFmtId="3" fontId="18" fillId="0" borderId="2" xfId="0" applyNumberFormat="1" applyFont="1" applyFill="1" applyBorder="1" applyAlignment="1" applyProtection="1">
      <alignment horizontal="center" vertical="center"/>
    </xf>
    <xf numFmtId="0" fontId="29" fillId="0" borderId="2" xfId="0" applyFont="1" applyFill="1" applyBorder="1" applyAlignment="1" applyProtection="1">
      <alignment horizontal="center" vertical="center" wrapText="1"/>
    </xf>
    <xf numFmtId="9" fontId="18" fillId="0" borderId="2" xfId="0" applyNumberFormat="1" applyFont="1" applyFill="1" applyBorder="1" applyAlignment="1" applyProtection="1">
      <alignment horizontal="center" vertical="center" wrapText="1"/>
    </xf>
    <xf numFmtId="9" fontId="18" fillId="0" borderId="13" xfId="0" applyNumberFormat="1" applyFont="1" applyFill="1" applyBorder="1" applyAlignment="1" applyProtection="1">
      <alignment horizontal="center" vertical="center" wrapText="1"/>
    </xf>
    <xf numFmtId="0" fontId="12" fillId="0" borderId="2" xfId="0" applyFont="1" applyFill="1" applyBorder="1" applyAlignment="1" applyProtection="1">
      <alignment horizontal="justify" vertical="center" wrapText="1"/>
    </xf>
    <xf numFmtId="0" fontId="18" fillId="0" borderId="2" xfId="0" applyNumberFormat="1" applyFont="1" applyFill="1" applyBorder="1" applyAlignment="1" applyProtection="1">
      <alignment horizontal="center" vertical="center" wrapText="1"/>
    </xf>
    <xf numFmtId="0" fontId="18" fillId="0" borderId="13" xfId="0" applyFont="1" applyFill="1" applyBorder="1" applyAlignment="1" applyProtection="1">
      <alignment horizontal="center" vertical="center" wrapText="1"/>
    </xf>
    <xf numFmtId="1" fontId="18" fillId="0" borderId="2" xfId="0" applyNumberFormat="1" applyFont="1" applyFill="1" applyBorder="1" applyAlignment="1" applyProtection="1">
      <alignment horizontal="center" vertical="center" wrapText="1"/>
      <protection locked="0"/>
    </xf>
    <xf numFmtId="1" fontId="18" fillId="0" borderId="2" xfId="0" applyNumberFormat="1" applyFont="1" applyFill="1" applyBorder="1" applyAlignment="1" applyProtection="1">
      <alignment horizontal="center" vertical="center" wrapText="1"/>
    </xf>
    <xf numFmtId="0" fontId="30" fillId="0" borderId="2" xfId="0" applyFont="1" applyFill="1" applyBorder="1" applyAlignment="1" applyProtection="1">
      <alignment horizontal="center" vertical="center" wrapText="1"/>
    </xf>
    <xf numFmtId="0" fontId="31" fillId="0" borderId="2" xfId="0" applyFont="1" applyFill="1" applyBorder="1" applyAlignment="1" applyProtection="1">
      <alignment vertical="center" wrapText="1"/>
    </xf>
    <xf numFmtId="0" fontId="31" fillId="0" borderId="2" xfId="0" applyFont="1" applyFill="1" applyBorder="1" applyAlignment="1" applyProtection="1">
      <alignment horizontal="justify" vertical="center" wrapText="1"/>
    </xf>
    <xf numFmtId="9" fontId="31" fillId="0" borderId="2" xfId="0" applyNumberFormat="1" applyFont="1" applyFill="1" applyBorder="1" applyAlignment="1" applyProtection="1">
      <alignment horizontal="center" vertical="center" wrapText="1"/>
    </xf>
    <xf numFmtId="0" fontId="31" fillId="0" borderId="2" xfId="0" applyFont="1" applyFill="1" applyBorder="1" applyAlignment="1" applyProtection="1">
      <alignment horizontal="center" vertical="center" wrapText="1"/>
    </xf>
    <xf numFmtId="9" fontId="31" fillId="0" borderId="2" xfId="4" applyFont="1" applyFill="1" applyBorder="1" applyAlignment="1" applyProtection="1">
      <alignment horizontal="center" vertical="center" wrapText="1"/>
    </xf>
    <xf numFmtId="0" fontId="31" fillId="0" borderId="13" xfId="0" applyFont="1" applyFill="1" applyBorder="1" applyAlignment="1" applyProtection="1">
      <alignment horizontal="center" vertical="center" wrapText="1"/>
    </xf>
    <xf numFmtId="9" fontId="31" fillId="0" borderId="2" xfId="4" applyFont="1" applyFill="1" applyBorder="1" applyAlignment="1" applyProtection="1">
      <alignment horizontal="center" vertical="center" wrapText="1"/>
      <protection locked="0"/>
    </xf>
    <xf numFmtId="0" fontId="31" fillId="0" borderId="2" xfId="0" applyFont="1" applyFill="1" applyBorder="1" applyAlignment="1" applyProtection="1">
      <alignment horizontal="justify" vertical="center" wrapText="1"/>
      <protection locked="0"/>
    </xf>
    <xf numFmtId="0" fontId="31" fillId="0" borderId="2" xfId="0" applyFont="1" applyFill="1" applyBorder="1" applyAlignment="1" applyProtection="1">
      <alignment horizontal="center" vertical="center" wrapText="1"/>
      <protection locked="0"/>
    </xf>
    <xf numFmtId="9" fontId="31" fillId="0" borderId="2" xfId="0" applyNumberFormat="1" applyFont="1" applyFill="1" applyBorder="1" applyAlignment="1" applyProtection="1">
      <alignment horizontal="center" vertical="center" wrapText="1"/>
      <protection locked="0"/>
    </xf>
    <xf numFmtId="0" fontId="31" fillId="0" borderId="2" xfId="0" applyFont="1" applyFill="1" applyBorder="1" applyAlignment="1" applyProtection="1">
      <alignment horizontal="left" vertical="center" wrapText="1"/>
      <protection locked="0"/>
    </xf>
    <xf numFmtId="0" fontId="31" fillId="0" borderId="2" xfId="0" applyFont="1" applyFill="1" applyBorder="1" applyProtection="1">
      <protection locked="0"/>
    </xf>
    <xf numFmtId="165" fontId="31" fillId="0" borderId="2" xfId="4" applyNumberFormat="1" applyFont="1" applyFill="1" applyBorder="1" applyAlignment="1" applyProtection="1">
      <alignment horizontal="center" vertical="center" wrapText="1"/>
    </xf>
    <xf numFmtId="0" fontId="31" fillId="0" borderId="2" xfId="0" applyFont="1" applyFill="1" applyBorder="1" applyAlignment="1" applyProtection="1">
      <alignment horizontal="left" vertical="center" wrapText="1"/>
    </xf>
    <xf numFmtId="0" fontId="31" fillId="0" borderId="2" xfId="0" applyFont="1" applyFill="1" applyBorder="1" applyAlignment="1" applyProtection="1">
      <alignment horizontal="center" vertical="center"/>
    </xf>
    <xf numFmtId="9" fontId="31" fillId="0" borderId="2" xfId="4" applyFont="1" applyFill="1" applyBorder="1" applyAlignment="1" applyProtection="1">
      <alignment horizontal="center" vertical="center"/>
    </xf>
    <xf numFmtId="10" fontId="27" fillId="6" borderId="16" xfId="4" applyNumberFormat="1" applyFont="1" applyFill="1" applyBorder="1" applyAlignment="1" applyProtection="1">
      <alignment horizontal="center" vertical="center" wrapText="1"/>
      <protection locked="0"/>
    </xf>
    <xf numFmtId="9" fontId="31" fillId="0" borderId="2" xfId="4" applyNumberFormat="1" applyFont="1" applyFill="1" applyBorder="1" applyAlignment="1" applyProtection="1">
      <alignment horizontal="center" vertical="center" wrapText="1"/>
      <protection locked="0"/>
    </xf>
    <xf numFmtId="0" fontId="18" fillId="0" borderId="2" xfId="0" applyFont="1" applyBorder="1" applyAlignment="1" applyProtection="1">
      <alignment horizontal="center" vertical="center"/>
      <protection locked="0"/>
    </xf>
    <xf numFmtId="9" fontId="31" fillId="0" borderId="2" xfId="4" applyNumberFormat="1" applyFont="1" applyBorder="1" applyAlignment="1">
      <alignment horizontal="center" vertical="center" wrapText="1"/>
    </xf>
    <xf numFmtId="9" fontId="31" fillId="0" borderId="2" xfId="0" applyNumberFormat="1" applyFont="1" applyBorder="1" applyAlignment="1">
      <alignment horizontal="center" vertical="center" wrapText="1"/>
    </xf>
    <xf numFmtId="0" fontId="11" fillId="21" borderId="2" xfId="0" applyFont="1" applyFill="1" applyBorder="1" applyAlignment="1" applyProtection="1">
      <alignment horizontal="center" vertical="center" wrapText="1"/>
      <protection locked="0"/>
    </xf>
    <xf numFmtId="0" fontId="12" fillId="5" borderId="2" xfId="0" applyFont="1" applyFill="1" applyBorder="1" applyAlignment="1" applyProtection="1">
      <alignment horizontal="center" vertical="center" wrapText="1"/>
      <protection locked="0"/>
    </xf>
    <xf numFmtId="0" fontId="32" fillId="6" borderId="0" xfId="0" applyFont="1" applyFill="1" applyAlignment="1" applyProtection="1">
      <alignment vertical="center" wrapText="1"/>
      <protection locked="0"/>
    </xf>
    <xf numFmtId="0" fontId="1" fillId="7" borderId="34" xfId="0" applyFont="1" applyFill="1" applyBorder="1" applyAlignment="1" applyProtection="1">
      <alignment horizontal="center" vertical="center" wrapText="1"/>
      <protection locked="0"/>
    </xf>
    <xf numFmtId="0" fontId="1" fillId="7" borderId="29" xfId="0" applyFont="1" applyFill="1" applyBorder="1" applyAlignment="1" applyProtection="1">
      <alignment horizontal="center" vertical="center" wrapText="1"/>
      <protection locked="0"/>
    </xf>
    <xf numFmtId="0" fontId="1" fillId="7" borderId="10" xfId="0" applyFont="1" applyFill="1" applyBorder="1" applyAlignment="1" applyProtection="1">
      <alignment horizontal="center" vertical="center" wrapText="1"/>
      <protection locked="0"/>
    </xf>
    <xf numFmtId="0" fontId="1" fillId="16" borderId="5" xfId="0" applyFont="1" applyFill="1" applyBorder="1" applyAlignment="1" applyProtection="1">
      <alignment horizontal="center" vertical="center" wrapText="1"/>
      <protection locked="0"/>
    </xf>
    <xf numFmtId="0" fontId="1" fillId="16" borderId="2" xfId="0" applyFont="1" applyFill="1" applyBorder="1" applyAlignment="1" applyProtection="1">
      <alignment horizontal="center" vertical="center" wrapText="1"/>
      <protection locked="0"/>
    </xf>
    <xf numFmtId="0" fontId="16" fillId="6" borderId="0" xfId="0" applyFont="1" applyFill="1" applyBorder="1" applyAlignment="1" applyProtection="1">
      <alignment horizontal="right" vertical="center" wrapText="1"/>
      <protection locked="0"/>
    </xf>
    <xf numFmtId="0" fontId="21" fillId="6" borderId="13" xfId="0" applyFont="1" applyFill="1" applyBorder="1" applyAlignment="1" applyProtection="1">
      <alignment horizontal="center" vertical="center" wrapText="1"/>
      <protection locked="0"/>
    </xf>
    <xf numFmtId="0" fontId="21" fillId="6" borderId="14" xfId="0" applyFont="1" applyFill="1" applyBorder="1" applyAlignment="1" applyProtection="1">
      <alignment horizontal="center" vertical="center" wrapText="1"/>
      <protection locked="0"/>
    </xf>
    <xf numFmtId="0" fontId="21" fillId="6" borderId="8" xfId="0" applyFont="1" applyFill="1" applyBorder="1" applyAlignment="1" applyProtection="1">
      <alignment horizontal="center" vertical="center" wrapText="1"/>
      <protection locked="0"/>
    </xf>
    <xf numFmtId="0" fontId="1" fillId="8" borderId="5" xfId="0" applyFont="1" applyFill="1" applyBorder="1" applyAlignment="1" applyProtection="1">
      <alignment horizontal="center" vertical="center" wrapText="1"/>
      <protection locked="0"/>
    </xf>
    <xf numFmtId="0" fontId="1" fillId="8" borderId="2" xfId="0" applyFont="1" applyFill="1" applyBorder="1" applyAlignment="1" applyProtection="1">
      <alignment horizontal="center" vertical="center" wrapText="1"/>
      <protection locked="0"/>
    </xf>
    <xf numFmtId="0" fontId="23" fillId="17" borderId="41" xfId="0" applyFont="1" applyFill="1" applyBorder="1" applyAlignment="1" applyProtection="1">
      <alignment horizontal="center" vertical="center" wrapText="1"/>
      <protection locked="0"/>
    </xf>
    <xf numFmtId="0" fontId="23" fillId="17" borderId="39" xfId="0" applyFont="1" applyFill="1" applyBorder="1" applyAlignment="1" applyProtection="1">
      <alignment horizontal="center" vertical="center" wrapText="1"/>
      <protection locked="0"/>
    </xf>
    <xf numFmtId="0" fontId="23" fillId="17" borderId="27" xfId="0" applyFont="1" applyFill="1" applyBorder="1" applyAlignment="1" applyProtection="1">
      <alignment horizontal="center" vertical="center" wrapText="1"/>
      <protection locked="0"/>
    </xf>
    <xf numFmtId="0" fontId="24" fillId="11" borderId="16" xfId="0" applyFont="1" applyFill="1" applyBorder="1" applyAlignment="1" applyProtection="1">
      <alignment horizontal="center" vertical="center" wrapText="1"/>
      <protection locked="0"/>
    </xf>
    <xf numFmtId="0" fontId="24" fillId="17" borderId="16" xfId="0" applyFont="1" applyFill="1" applyBorder="1" applyAlignment="1" applyProtection="1">
      <alignment horizontal="center" vertical="center" wrapText="1"/>
      <protection locked="0"/>
    </xf>
    <xf numFmtId="0" fontId="1" fillId="17" borderId="5" xfId="0" applyFont="1" applyFill="1" applyBorder="1" applyAlignment="1" applyProtection="1">
      <alignment horizontal="center" vertical="center" wrapText="1"/>
      <protection locked="0"/>
    </xf>
    <xf numFmtId="0" fontId="1" fillId="17" borderId="2" xfId="0" applyFont="1" applyFill="1" applyBorder="1" applyAlignment="1" applyProtection="1">
      <alignment horizontal="center" vertical="center" wrapText="1"/>
      <protection locked="0"/>
    </xf>
    <xf numFmtId="0" fontId="15" fillId="6" borderId="13" xfId="0" applyFont="1" applyFill="1" applyBorder="1" applyAlignment="1" applyProtection="1">
      <alignment horizontal="center" vertical="top" wrapText="1"/>
      <protection locked="0"/>
    </xf>
    <xf numFmtId="0" fontId="15" fillId="6" borderId="14" xfId="0" applyFont="1" applyFill="1" applyBorder="1" applyAlignment="1" applyProtection="1">
      <alignment horizontal="center" vertical="top" wrapText="1"/>
      <protection locked="0"/>
    </xf>
    <xf numFmtId="0" fontId="16" fillId="6" borderId="0" xfId="0" applyFont="1" applyFill="1" applyBorder="1" applyAlignment="1" applyProtection="1">
      <alignment horizontal="justify" vertical="center" wrapText="1"/>
      <protection locked="0"/>
    </xf>
    <xf numFmtId="0" fontId="21" fillId="6" borderId="40" xfId="0" applyFont="1" applyFill="1" applyBorder="1" applyAlignment="1" applyProtection="1">
      <alignment horizontal="center" vertical="center" wrapText="1"/>
      <protection locked="0"/>
    </xf>
    <xf numFmtId="0" fontId="21" fillId="6" borderId="34" xfId="0" applyFont="1" applyFill="1" applyBorder="1" applyAlignment="1" applyProtection="1">
      <alignment horizontal="center" vertical="center" wrapText="1"/>
      <protection locked="0"/>
    </xf>
    <xf numFmtId="0" fontId="21" fillId="6" borderId="10" xfId="0" applyFont="1" applyFill="1" applyBorder="1" applyAlignment="1" applyProtection="1">
      <alignment horizontal="center" vertical="center" wrapText="1"/>
      <protection locked="0"/>
    </xf>
    <xf numFmtId="0" fontId="15" fillId="6" borderId="13" xfId="0" applyFont="1" applyFill="1" applyBorder="1" applyAlignment="1" applyProtection="1">
      <alignment horizontal="center" vertical="center" wrapText="1"/>
      <protection locked="0"/>
    </xf>
    <xf numFmtId="0" fontId="15" fillId="6" borderId="14" xfId="0" applyFont="1" applyFill="1" applyBorder="1" applyAlignment="1" applyProtection="1">
      <alignment horizontal="center" vertical="center" wrapText="1"/>
      <protection locked="0"/>
    </xf>
    <xf numFmtId="0" fontId="15" fillId="6" borderId="8" xfId="0" applyFont="1" applyFill="1" applyBorder="1" applyAlignment="1" applyProtection="1">
      <alignment horizontal="center" vertical="center" wrapText="1"/>
      <protection locked="0"/>
    </xf>
    <xf numFmtId="0" fontId="24" fillId="22" borderId="16" xfId="0" applyFont="1" applyFill="1" applyBorder="1" applyAlignment="1" applyProtection="1">
      <alignment horizontal="center" vertical="center" wrapText="1"/>
      <protection locked="0"/>
    </xf>
    <xf numFmtId="0" fontId="21" fillId="6" borderId="13" xfId="0" applyFont="1" applyFill="1" applyBorder="1" applyAlignment="1" applyProtection="1">
      <alignment horizontal="center" vertical="top" wrapText="1"/>
      <protection locked="0"/>
    </xf>
    <xf numFmtId="0" fontId="21" fillId="6" borderId="14" xfId="0" applyFont="1" applyFill="1" applyBorder="1" applyAlignment="1" applyProtection="1">
      <alignment horizontal="center" vertical="top" wrapText="1"/>
      <protection locked="0"/>
    </xf>
    <xf numFmtId="0" fontId="21" fillId="6" borderId="8" xfId="0" applyFont="1" applyFill="1" applyBorder="1" applyAlignment="1" applyProtection="1">
      <alignment horizontal="center" vertical="top" wrapText="1"/>
      <protection locked="0"/>
    </xf>
    <xf numFmtId="0" fontId="1" fillId="20" borderId="22" xfId="0" applyFont="1" applyFill="1" applyBorder="1" applyAlignment="1" applyProtection="1">
      <alignment horizontal="center" vertical="center" wrapText="1"/>
      <protection locked="0"/>
    </xf>
    <xf numFmtId="0" fontId="26" fillId="19" borderId="38" xfId="0" applyFont="1" applyFill="1" applyBorder="1" applyAlignment="1" applyProtection="1">
      <alignment horizontal="center" vertical="center" wrapText="1"/>
      <protection locked="0"/>
    </xf>
    <xf numFmtId="0" fontId="0" fillId="0" borderId="39" xfId="0" applyBorder="1" applyAlignment="1" applyProtection="1">
      <protection locked="0"/>
    </xf>
    <xf numFmtId="0" fontId="4" fillId="18" borderId="35" xfId="0" applyFont="1" applyFill="1" applyBorder="1" applyAlignment="1" applyProtection="1">
      <alignment horizontal="center" vertical="center" wrapText="1"/>
      <protection locked="0"/>
    </xf>
    <xf numFmtId="0" fontId="4" fillId="18" borderId="29" xfId="0" applyFont="1" applyFill="1" applyBorder="1" applyAlignment="1" applyProtection="1">
      <alignment horizontal="center" vertical="center" wrapText="1"/>
      <protection locked="0"/>
    </xf>
    <xf numFmtId="0" fontId="4" fillId="18" borderId="36" xfId="0" applyFont="1" applyFill="1" applyBorder="1" applyAlignment="1" applyProtection="1">
      <alignment horizontal="center" vertical="center" wrapText="1"/>
      <protection locked="0"/>
    </xf>
    <xf numFmtId="0" fontId="4" fillId="18" borderId="0" xfId="0" applyFont="1" applyFill="1" applyBorder="1" applyAlignment="1" applyProtection="1">
      <alignment horizontal="center" vertical="center" wrapText="1"/>
      <protection locked="0"/>
    </xf>
    <xf numFmtId="0" fontId="4" fillId="18" borderId="37" xfId="0" applyFont="1" applyFill="1" applyBorder="1" applyAlignment="1" applyProtection="1">
      <alignment horizontal="center" vertical="center" wrapText="1"/>
      <protection locked="0"/>
    </xf>
    <xf numFmtId="0" fontId="4" fillId="18" borderId="15" xfId="0" applyFont="1" applyFill="1" applyBorder="1" applyAlignment="1" applyProtection="1">
      <alignment horizontal="center" vertical="center" wrapText="1"/>
      <protection locked="0"/>
    </xf>
    <xf numFmtId="0" fontId="4" fillId="6" borderId="0" xfId="0" applyFont="1" applyFill="1" applyBorder="1" applyAlignment="1" applyProtection="1">
      <alignment horizontal="center" vertical="center" wrapText="1"/>
      <protection locked="0"/>
    </xf>
    <xf numFmtId="0" fontId="1" fillId="15" borderId="5" xfId="0" applyFont="1" applyFill="1" applyBorder="1" applyAlignment="1" applyProtection="1">
      <alignment horizontal="center" vertical="center" wrapText="1"/>
      <protection locked="0"/>
    </xf>
    <xf numFmtId="0" fontId="1" fillId="11" borderId="5" xfId="0" applyFont="1" applyFill="1" applyBorder="1" applyAlignment="1" applyProtection="1">
      <alignment horizontal="center" vertical="center" wrapText="1"/>
      <protection locked="0"/>
    </xf>
    <xf numFmtId="0" fontId="1" fillId="11" borderId="2" xfId="0" applyFont="1" applyFill="1" applyBorder="1" applyAlignment="1" applyProtection="1">
      <alignment horizontal="center" vertical="center" wrapText="1"/>
      <protection locked="0"/>
    </xf>
    <xf numFmtId="0" fontId="1" fillId="6" borderId="0" xfId="0" applyFont="1" applyFill="1" applyBorder="1" applyAlignment="1" applyProtection="1">
      <alignment horizontal="center" vertical="center" wrapText="1"/>
      <protection locked="0"/>
    </xf>
    <xf numFmtId="0" fontId="1" fillId="15" borderId="2" xfId="0" applyFont="1" applyFill="1" applyBorder="1" applyAlignment="1" applyProtection="1">
      <alignment horizontal="center" vertical="center" wrapText="1"/>
      <protection locked="0"/>
    </xf>
    <xf numFmtId="0" fontId="1" fillId="15" borderId="28" xfId="0" applyFont="1" applyFill="1" applyBorder="1" applyAlignment="1" applyProtection="1">
      <alignment horizontal="center" vertical="center" wrapText="1"/>
      <protection locked="0"/>
    </xf>
    <xf numFmtId="0" fontId="1" fillId="15" borderId="32" xfId="0" applyFont="1" applyFill="1" applyBorder="1" applyAlignment="1" applyProtection="1">
      <alignment horizontal="center" vertical="center" wrapText="1"/>
      <protection locked="0"/>
    </xf>
    <xf numFmtId="0" fontId="4" fillId="16" borderId="3" xfId="0" applyFont="1" applyFill="1" applyBorder="1" applyAlignment="1" applyProtection="1">
      <alignment horizontal="center" vertical="center" wrapText="1"/>
      <protection locked="0"/>
    </xf>
    <xf numFmtId="0" fontId="4" fillId="11" borderId="3" xfId="0" applyFont="1" applyFill="1" applyBorder="1" applyAlignment="1" applyProtection="1">
      <alignment horizontal="center" vertical="center" wrapText="1"/>
      <protection locked="0"/>
    </xf>
    <xf numFmtId="0" fontId="4" fillId="15" borderId="3" xfId="0" applyFont="1" applyFill="1" applyBorder="1" applyAlignment="1" applyProtection="1">
      <alignment horizontal="center" vertical="center" wrapText="1"/>
      <protection locked="0"/>
    </xf>
    <xf numFmtId="0" fontId="4" fillId="15" borderId="2" xfId="0" applyFont="1" applyFill="1" applyBorder="1" applyAlignment="1" applyProtection="1">
      <alignment horizontal="center" vertical="center" wrapText="1"/>
      <protection locked="0"/>
    </xf>
    <xf numFmtId="0" fontId="4" fillId="8" borderId="3" xfId="0" applyFont="1" applyFill="1" applyBorder="1" applyAlignment="1" applyProtection="1">
      <alignment horizontal="center" vertical="center" wrapText="1"/>
      <protection locked="0"/>
    </xf>
    <xf numFmtId="0" fontId="4" fillId="16" borderId="2" xfId="0" applyFont="1" applyFill="1" applyBorder="1" applyAlignment="1" applyProtection="1">
      <alignment horizontal="center" vertical="center" wrapText="1"/>
      <protection locked="0"/>
    </xf>
    <xf numFmtId="0" fontId="11" fillId="21" borderId="31" xfId="0" applyFont="1" applyFill="1" applyBorder="1" applyAlignment="1" applyProtection="1">
      <alignment horizontal="center" vertical="center" wrapText="1"/>
      <protection locked="0"/>
    </xf>
    <xf numFmtId="0" fontId="11" fillId="21" borderId="5" xfId="0" applyFont="1" applyFill="1" applyBorder="1" applyAlignment="1" applyProtection="1">
      <alignment horizontal="center" vertical="center" wrapText="1"/>
      <protection locked="0"/>
    </xf>
    <xf numFmtId="0" fontId="11" fillId="21" borderId="28" xfId="0" applyFont="1" applyFill="1" applyBorder="1" applyAlignment="1" applyProtection="1">
      <alignment horizontal="center" vertical="center" wrapText="1"/>
      <protection locked="0"/>
    </xf>
    <xf numFmtId="0" fontId="11" fillId="21" borderId="2" xfId="0" applyFont="1" applyFill="1" applyBorder="1" applyAlignment="1" applyProtection="1">
      <alignment horizontal="center" vertical="center" wrapText="1"/>
      <protection locked="0"/>
    </xf>
    <xf numFmtId="0" fontId="11" fillId="21" borderId="32" xfId="0" applyFont="1" applyFill="1" applyBorder="1" applyAlignment="1" applyProtection="1">
      <alignment horizontal="center" vertical="center" wrapText="1"/>
      <protection locked="0"/>
    </xf>
    <xf numFmtId="0" fontId="12" fillId="5" borderId="2" xfId="0" applyFont="1" applyFill="1" applyBorder="1" applyAlignment="1" applyProtection="1">
      <alignment horizontal="center" vertical="center" wrapText="1"/>
      <protection locked="0"/>
    </xf>
    <xf numFmtId="0" fontId="12" fillId="5" borderId="32" xfId="0" applyFont="1" applyFill="1" applyBorder="1" applyAlignment="1" applyProtection="1">
      <alignment horizontal="center" vertical="center" wrapText="1"/>
      <protection locked="0"/>
    </xf>
    <xf numFmtId="0" fontId="12" fillId="5" borderId="7" xfId="0" applyFont="1" applyFill="1" applyBorder="1" applyAlignment="1" applyProtection="1">
      <alignment horizontal="center" vertical="center" wrapText="1"/>
      <protection locked="0"/>
    </xf>
    <xf numFmtId="0" fontId="12" fillId="5" borderId="33" xfId="0" applyFont="1" applyFill="1" applyBorder="1" applyAlignment="1" applyProtection="1">
      <alignment horizontal="center" vertical="center" wrapText="1"/>
      <protection locked="0"/>
    </xf>
    <xf numFmtId="0" fontId="4" fillId="7" borderId="8" xfId="0" applyFont="1" applyFill="1" applyBorder="1" applyAlignment="1" applyProtection="1">
      <alignment horizontal="center" vertical="center" wrapText="1"/>
      <protection locked="0"/>
    </xf>
    <xf numFmtId="0" fontId="4" fillId="7" borderId="2" xfId="0" applyFont="1" applyFill="1" applyBorder="1" applyAlignment="1" applyProtection="1">
      <alignment horizontal="center" vertical="center" wrapText="1"/>
      <protection locked="0"/>
    </xf>
    <xf numFmtId="0" fontId="4" fillId="7" borderId="12" xfId="0" applyFont="1" applyFill="1" applyBorder="1" applyAlignment="1" applyProtection="1">
      <alignment horizontal="center" vertical="center" wrapText="1"/>
      <protection locked="0"/>
    </xf>
    <xf numFmtId="0" fontId="4" fillId="7" borderId="3" xfId="0" applyFont="1" applyFill="1" applyBorder="1" applyAlignment="1" applyProtection="1">
      <alignment horizontal="center" vertical="center" wrapText="1"/>
      <protection locked="0"/>
    </xf>
    <xf numFmtId="0" fontId="25" fillId="10" borderId="44" xfId="0" applyFont="1" applyFill="1" applyBorder="1" applyAlignment="1" applyProtection="1">
      <alignment horizontal="center" vertical="center"/>
      <protection locked="0"/>
    </xf>
    <xf numFmtId="0" fontId="25" fillId="10" borderId="26" xfId="0" applyFont="1" applyFill="1" applyBorder="1" applyAlignment="1" applyProtection="1">
      <alignment horizontal="center" vertical="center"/>
      <protection locked="0"/>
    </xf>
    <xf numFmtId="0" fontId="25" fillId="10" borderId="12" xfId="0" applyFont="1" applyFill="1" applyBorder="1" applyAlignment="1" applyProtection="1">
      <alignment horizontal="center" vertical="center"/>
      <protection locked="0"/>
    </xf>
    <xf numFmtId="22" fontId="25" fillId="23" borderId="40" xfId="0" applyNumberFormat="1" applyFont="1" applyFill="1" applyBorder="1" applyAlignment="1" applyProtection="1">
      <alignment horizontal="center" vertical="center"/>
      <protection locked="0"/>
    </xf>
    <xf numFmtId="22" fontId="25" fillId="23" borderId="34" xfId="0" applyNumberFormat="1" applyFont="1" applyFill="1" applyBorder="1" applyAlignment="1" applyProtection="1">
      <alignment horizontal="center" vertical="center"/>
      <protection locked="0"/>
    </xf>
    <xf numFmtId="22" fontId="25" fillId="23" borderId="10" xfId="0" applyNumberFormat="1" applyFont="1" applyFill="1" applyBorder="1" applyAlignment="1" applyProtection="1">
      <alignment horizontal="center" vertical="center"/>
      <protection locked="0"/>
    </xf>
    <xf numFmtId="0" fontId="14" fillId="6" borderId="0" xfId="0" applyFont="1" applyFill="1" applyBorder="1" applyAlignment="1" applyProtection="1">
      <alignment horizontal="center"/>
      <protection locked="0"/>
    </xf>
    <xf numFmtId="0" fontId="16" fillId="6" borderId="0" xfId="0" applyFont="1" applyFill="1" applyBorder="1" applyAlignment="1" applyProtection="1">
      <alignment horizontal="center" vertical="center"/>
      <protection locked="0"/>
    </xf>
  </cellXfs>
  <cellStyles count="9">
    <cellStyle name="Amarillo" xfId="1"/>
    <cellStyle name="Millares 2" xfId="2"/>
    <cellStyle name="Normal" xfId="0" builtinId="0"/>
    <cellStyle name="Normal 2" xfId="3"/>
    <cellStyle name="Porcentaje" xfId="4" builtinId="5"/>
    <cellStyle name="Porcentaje 2" xfId="5"/>
    <cellStyle name="Porcentual 2" xfId="6"/>
    <cellStyle name="Rojo" xfId="7"/>
    <cellStyle name="Verde" xfId="8"/>
  </cellStyles>
  <dxfs count="12">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
      <fill>
        <patternFill>
          <bgColor rgb="FFFF0000"/>
        </patternFill>
      </fill>
    </dxf>
    <dxf>
      <fill>
        <patternFill>
          <bgColor rgb="FFFFFF00"/>
        </patternFill>
      </fill>
    </dxf>
    <dxf>
      <fill>
        <patternFill>
          <bgColor rgb="FF00B050"/>
        </patternFill>
      </fill>
    </dxf>
    <dxf>
      <fill>
        <patternFill>
          <bgColor rgb="FF00B0F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drawings/drawing1.xml><?xml version="1.0" encoding="utf-8"?>
<xdr:wsDr xmlns:xdr="http://schemas.openxmlformats.org/drawingml/2006/spreadsheetDrawing" xmlns:a="http://schemas.openxmlformats.org/drawingml/2006/main">
  <xdr:twoCellAnchor editAs="oneCell">
    <xdr:from>
      <xdr:col>4</xdr:col>
      <xdr:colOff>0</xdr:colOff>
      <xdr:row>5</xdr:row>
      <xdr:rowOff>0</xdr:rowOff>
    </xdr:from>
    <xdr:to>
      <xdr:col>4</xdr:col>
      <xdr:colOff>295275</xdr:colOff>
      <xdr:row>5</xdr:row>
      <xdr:rowOff>295275</xdr:rowOff>
    </xdr:to>
    <xdr:sp macro="" textlink="">
      <xdr:nvSpPr>
        <xdr:cNvPr id="12536" name="AutoShape 38" descr="Resultado de imagen para boton agregar icono">
          <a:extLst>
            <a:ext uri="{FF2B5EF4-FFF2-40B4-BE49-F238E27FC236}">
              <a16:creationId xmlns:a16="http://schemas.microsoft.com/office/drawing/2014/main" id="{E2A2A68A-38F3-443F-8D10-9FB7602B76FD}"/>
            </a:ext>
          </a:extLst>
        </xdr:cNvPr>
        <xdr:cNvSpPr>
          <a:spLocks noChangeAspect="1" noChangeArrowheads="1"/>
        </xdr:cNvSpPr>
      </xdr:nvSpPr>
      <xdr:spPr bwMode="auto">
        <a:xfrm>
          <a:off x="12239625"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2537" name="AutoShape 39" descr="Resultado de imagen para boton agregar icono">
          <a:extLst>
            <a:ext uri="{FF2B5EF4-FFF2-40B4-BE49-F238E27FC236}">
              <a16:creationId xmlns:a16="http://schemas.microsoft.com/office/drawing/2014/main" id="{29201230-BBE5-4423-980E-1A04ABD1E7FB}"/>
            </a:ext>
          </a:extLst>
        </xdr:cNvPr>
        <xdr:cNvSpPr>
          <a:spLocks noChangeAspect="1" noChangeArrowheads="1"/>
        </xdr:cNvSpPr>
      </xdr:nvSpPr>
      <xdr:spPr bwMode="auto">
        <a:xfrm>
          <a:off x="12239625"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2538" name="AutoShape 40" descr="Resultado de imagen para boton agregar icono">
          <a:extLst>
            <a:ext uri="{FF2B5EF4-FFF2-40B4-BE49-F238E27FC236}">
              <a16:creationId xmlns:a16="http://schemas.microsoft.com/office/drawing/2014/main" id="{D9AB8D5F-C94A-41AA-AD76-7A6DB0912E66}"/>
            </a:ext>
          </a:extLst>
        </xdr:cNvPr>
        <xdr:cNvSpPr>
          <a:spLocks noChangeAspect="1" noChangeArrowheads="1"/>
        </xdr:cNvSpPr>
      </xdr:nvSpPr>
      <xdr:spPr bwMode="auto">
        <a:xfrm>
          <a:off x="12239625"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editAs="oneCell">
    <xdr:from>
      <xdr:col>4</xdr:col>
      <xdr:colOff>0</xdr:colOff>
      <xdr:row>5</xdr:row>
      <xdr:rowOff>0</xdr:rowOff>
    </xdr:from>
    <xdr:to>
      <xdr:col>4</xdr:col>
      <xdr:colOff>295275</xdr:colOff>
      <xdr:row>5</xdr:row>
      <xdr:rowOff>295275</xdr:rowOff>
    </xdr:to>
    <xdr:sp macro="" textlink="">
      <xdr:nvSpPr>
        <xdr:cNvPr id="12539" name="AutoShape 42" descr="Z">
          <a:extLst>
            <a:ext uri="{FF2B5EF4-FFF2-40B4-BE49-F238E27FC236}">
              <a16:creationId xmlns:a16="http://schemas.microsoft.com/office/drawing/2014/main" id="{6471363A-FC43-4A03-9323-6FE65EE9A98A}"/>
            </a:ext>
          </a:extLst>
        </xdr:cNvPr>
        <xdr:cNvSpPr>
          <a:spLocks noChangeAspect="1" noChangeArrowheads="1"/>
        </xdr:cNvSpPr>
      </xdr:nvSpPr>
      <xdr:spPr bwMode="auto">
        <a:xfrm>
          <a:off x="12239625" y="0"/>
          <a:ext cx="295275" cy="295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4</xdr:col>
      <xdr:colOff>0</xdr:colOff>
      <xdr:row>4</xdr:row>
      <xdr:rowOff>123825</xdr:rowOff>
    </xdr:from>
    <xdr:to>
      <xdr:col>4</xdr:col>
      <xdr:colOff>0</xdr:colOff>
      <xdr:row>6</xdr:row>
      <xdr:rowOff>0</xdr:rowOff>
    </xdr:to>
    <xdr:sp macro="[1]!MostrarFuente_Impacto" textlink="">
      <xdr:nvSpPr>
        <xdr:cNvPr id="22" name="Rectangle 53">
          <a:extLst>
            <a:ext uri="{FF2B5EF4-FFF2-40B4-BE49-F238E27FC236}">
              <a16:creationId xmlns:a16="http://schemas.microsoft.com/office/drawing/2014/main" id="{8F2FCABC-F6B3-4555-81C9-9AC2C8AFAA63}"/>
            </a:ext>
          </a:extLst>
        </xdr:cNvPr>
        <xdr:cNvSpPr>
          <a:spLocks noChangeArrowheads="1"/>
        </xdr:cNvSpPr>
      </xdr:nvSpPr>
      <xdr:spPr bwMode="auto">
        <a:xfrm>
          <a:off x="11982450" y="2800350"/>
          <a:ext cx="0" cy="533400"/>
        </a:xfrm>
        <a:prstGeom prst="rect">
          <a:avLst/>
        </a:prstGeom>
        <a:noFill/>
        <a:ln>
          <a:noFill/>
        </a:ln>
        <a:extLst/>
      </xdr:spPr>
      <xdr:txBody>
        <a:bodyPr vertOverflow="clip" wrap="square" lIns="45720" tIns="41148" rIns="45720" bIns="0" anchor="t"/>
        <a:lstStyle/>
        <a:p>
          <a:pPr algn="ctr" rtl="0">
            <a:defRPr sz="1000"/>
          </a:pPr>
          <a:r>
            <a:rPr lang="es-CO" sz="2000" b="1" i="0" u="none" strike="noStrike" baseline="0">
              <a:solidFill>
                <a:srgbClr val="FFFFFF"/>
              </a:solidFill>
              <a:latin typeface="Arial"/>
              <a:cs typeface="Arial"/>
            </a:rPr>
            <a:t>?</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urano\Doc_Controlados-SIG\Documents%20and%20Settings\juan.jimenez\Mis%20documentos\Juan%20Sebastian%20Jimenez\EVIDENCIAS%20SEPTIEMBRE%202017\Proceso%20GPTL\REVISI&#210;N%20ING%20LEONARDOMatriz%20de%20Riesgo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D-PGE-F001"/>
      <sheetName val="FuenteRiesgo_AImpacto"/>
      <sheetName val="Mapa_Riesgo_Inherente"/>
      <sheetName val="Mapa_RResidual"/>
      <sheetName val="Nivel_Organizacional"/>
      <sheetName val="Caracteristicas_Controles"/>
      <sheetName val="Probabilidad"/>
      <sheetName val="Impacto"/>
      <sheetName val="Imp_Ambiental"/>
      <sheetName val="REVISIÒN ING LEONARDOMatriz de "/>
    </sheetNames>
    <definedNames>
      <definedName name="MostrarFuente_Impacto"/>
    </defined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C000"/>
  </sheetPr>
  <dimension ref="A1:AT82"/>
  <sheetViews>
    <sheetView showGridLines="0" tabSelected="1" topLeftCell="J1" zoomScale="70" zoomScaleNormal="70" workbookViewId="0">
      <selection activeCell="Y1" sqref="Y1"/>
    </sheetView>
  </sheetViews>
  <sheetFormatPr baseColWidth="10" defaultColWidth="0" defaultRowHeight="15" zeroHeight="1" x14ac:dyDescent="0.25"/>
  <cols>
    <col min="1" max="1" width="38.7109375" style="35" customWidth="1"/>
    <col min="2" max="2" width="69" style="35" customWidth="1"/>
    <col min="3" max="3" width="36.42578125" style="35" customWidth="1"/>
    <col min="4" max="4" width="69.28515625" style="95" customWidth="1"/>
    <col min="5" max="5" width="18.28515625" style="35" customWidth="1"/>
    <col min="6" max="6" width="24.28515625" style="35" customWidth="1"/>
    <col min="7" max="7" width="50.7109375" style="35" customWidth="1"/>
    <col min="8" max="8" width="87.42578125" style="35" customWidth="1"/>
    <col min="9" max="9" width="33.85546875" style="35" customWidth="1"/>
    <col min="10" max="10" width="28" style="35" customWidth="1"/>
    <col min="11" max="11" width="35" style="35" customWidth="1"/>
    <col min="12" max="12" width="8.140625" style="35" customWidth="1"/>
    <col min="13" max="13" width="8.7109375" style="35" customWidth="1"/>
    <col min="14" max="14" width="9.42578125" style="35" customWidth="1"/>
    <col min="15" max="15" width="8.140625" style="35" customWidth="1"/>
    <col min="16" max="16" width="20.85546875" style="35" customWidth="1"/>
    <col min="17" max="17" width="14.42578125" style="35" customWidth="1"/>
    <col min="18" max="18" width="18.140625" style="35" customWidth="1"/>
    <col min="19" max="19" width="14.7109375" style="35" customWidth="1"/>
    <col min="20" max="20" width="45.7109375" style="35" customWidth="1"/>
    <col min="21" max="21" width="11.42578125" style="35" customWidth="1"/>
    <col min="22" max="22" width="18.85546875" style="35" customWidth="1"/>
    <col min="23" max="23" width="14.140625" style="35" customWidth="1"/>
    <col min="24" max="24" width="21.28515625" style="35" customWidth="1"/>
    <col min="25" max="25" width="74" style="35" customWidth="1"/>
    <col min="26" max="26" width="17.7109375" style="35" customWidth="1"/>
    <col min="27" max="27" width="19.7109375" style="35" customWidth="1"/>
    <col min="28" max="29" width="16.42578125" style="35" customWidth="1"/>
    <col min="30" max="30" width="29.140625" style="35" customWidth="1"/>
    <col min="31" max="31" width="17.85546875" style="35" customWidth="1"/>
    <col min="32" max="38" width="11.42578125" style="35" customWidth="1"/>
    <col min="39" max="39" width="14.85546875" style="35" customWidth="1"/>
    <col min="40" max="40" width="14.5703125" style="35" customWidth="1"/>
    <col min="41" max="41" width="20.7109375" style="35" customWidth="1"/>
    <col min="42" max="42" width="24.140625" style="35" customWidth="1"/>
    <col min="43" max="43" width="19.140625" style="35" customWidth="1"/>
    <col min="44" max="44" width="20.28515625" style="35" customWidth="1"/>
    <col min="45" max="45" width="21.85546875" style="35" customWidth="1"/>
    <col min="46" max="46" width="19.85546875" style="35" customWidth="1"/>
    <col min="47" max="16384" width="0" style="35" hidden="1"/>
  </cols>
  <sheetData>
    <row r="1" spans="1:46" ht="40.5" customHeight="1" x14ac:dyDescent="0.25">
      <c r="A1" s="253" t="s">
        <v>228</v>
      </c>
      <c r="B1" s="254"/>
      <c r="C1" s="254"/>
      <c r="D1" s="254"/>
      <c r="E1" s="254"/>
      <c r="F1" s="254"/>
      <c r="G1" s="254"/>
      <c r="H1" s="255"/>
      <c r="I1" s="182"/>
      <c r="J1" s="182"/>
      <c r="K1" s="182"/>
      <c r="L1" s="182"/>
      <c r="M1" s="182"/>
      <c r="N1" s="182"/>
      <c r="O1" s="182"/>
      <c r="P1" s="182"/>
      <c r="Q1" s="182"/>
      <c r="R1" s="182"/>
      <c r="S1" s="182"/>
      <c r="T1" s="182"/>
      <c r="U1" s="182"/>
      <c r="V1" s="182"/>
    </row>
    <row r="2" spans="1:46" ht="40.5" customHeight="1" thickBot="1" x14ac:dyDescent="0.3">
      <c r="A2" s="250" t="s">
        <v>0</v>
      </c>
      <c r="B2" s="251"/>
      <c r="C2" s="251"/>
      <c r="D2" s="251"/>
      <c r="E2" s="251"/>
      <c r="F2" s="251"/>
      <c r="G2" s="251"/>
      <c r="H2" s="252"/>
      <c r="I2" s="182"/>
      <c r="J2" s="182"/>
      <c r="K2" s="182"/>
      <c r="L2" s="182"/>
      <c r="M2" s="182"/>
      <c r="N2" s="182"/>
      <c r="O2" s="182"/>
      <c r="P2" s="182"/>
      <c r="Q2" s="182"/>
      <c r="R2" s="182"/>
      <c r="S2" s="182"/>
      <c r="T2" s="182"/>
      <c r="U2" s="182"/>
      <c r="V2" s="182"/>
    </row>
    <row r="3" spans="1:46" ht="36.75" customHeight="1" x14ac:dyDescent="0.25">
      <c r="A3" s="101" t="s">
        <v>1</v>
      </c>
      <c r="B3" s="36">
        <v>2019</v>
      </c>
      <c r="C3" s="237" t="s">
        <v>2</v>
      </c>
      <c r="D3" s="238"/>
      <c r="E3" s="238"/>
      <c r="F3" s="238"/>
      <c r="G3" s="238"/>
      <c r="H3" s="239"/>
      <c r="I3" s="182"/>
      <c r="J3" s="182"/>
      <c r="K3" s="182"/>
      <c r="L3" s="182"/>
      <c r="M3" s="182"/>
      <c r="N3" s="182"/>
      <c r="O3" s="182"/>
      <c r="P3" s="182"/>
      <c r="Q3" s="182"/>
      <c r="R3" s="182"/>
      <c r="S3" s="182"/>
      <c r="T3" s="182"/>
      <c r="U3" s="182"/>
      <c r="V3" s="182"/>
      <c r="W3" s="37"/>
      <c r="X3" s="37"/>
      <c r="Y3" s="37"/>
      <c r="Z3" s="37"/>
      <c r="AA3" s="37"/>
      <c r="AB3" s="37"/>
      <c r="AC3" s="37"/>
      <c r="AD3" s="37"/>
      <c r="AE3" s="37"/>
      <c r="AF3" s="37"/>
      <c r="AG3" s="37"/>
      <c r="AH3" s="37"/>
      <c r="AI3" s="37"/>
      <c r="AJ3" s="37"/>
      <c r="AK3" s="37"/>
      <c r="AL3" s="37"/>
      <c r="AM3" s="37"/>
      <c r="AN3" s="37"/>
      <c r="AO3" s="37"/>
      <c r="AP3" s="37"/>
      <c r="AQ3" s="37"/>
      <c r="AR3" s="37"/>
      <c r="AS3" s="37"/>
      <c r="AT3" s="37"/>
    </row>
    <row r="4" spans="1:46" ht="36.75" customHeight="1" x14ac:dyDescent="0.25">
      <c r="A4" s="101" t="s">
        <v>3</v>
      </c>
      <c r="B4" s="36" t="s">
        <v>190</v>
      </c>
      <c r="C4" s="38" t="s">
        <v>4</v>
      </c>
      <c r="D4" s="180" t="s">
        <v>5</v>
      </c>
      <c r="E4" s="240" t="s">
        <v>6</v>
      </c>
      <c r="F4" s="240"/>
      <c r="G4" s="240"/>
      <c r="H4" s="241"/>
      <c r="I4" s="182"/>
      <c r="J4" s="182"/>
      <c r="K4" s="182"/>
      <c r="L4" s="182"/>
      <c r="M4" s="182"/>
      <c r="N4" s="182"/>
      <c r="O4" s="182"/>
      <c r="P4" s="182"/>
      <c r="Q4" s="182"/>
      <c r="R4" s="182"/>
      <c r="S4" s="182"/>
      <c r="T4" s="182"/>
      <c r="U4" s="182"/>
      <c r="V4" s="182"/>
      <c r="W4" s="37"/>
      <c r="X4" s="37"/>
      <c r="Y4" s="37"/>
      <c r="Z4" s="37"/>
      <c r="AA4" s="37"/>
      <c r="AB4" s="37"/>
      <c r="AC4" s="37"/>
      <c r="AD4" s="37"/>
      <c r="AE4" s="37"/>
      <c r="AF4" s="37"/>
      <c r="AG4" s="37"/>
      <c r="AH4" s="37"/>
      <c r="AI4" s="37"/>
      <c r="AJ4" s="37"/>
      <c r="AK4" s="37"/>
      <c r="AL4" s="37"/>
      <c r="AM4" s="37"/>
      <c r="AN4" s="37"/>
      <c r="AO4" s="37"/>
      <c r="AP4" s="37"/>
      <c r="AQ4" s="37"/>
      <c r="AR4" s="37"/>
      <c r="AS4" s="37"/>
      <c r="AT4" s="37"/>
    </row>
    <row r="5" spans="1:46" ht="69" customHeight="1" x14ac:dyDescent="0.25">
      <c r="A5" s="101" t="s">
        <v>7</v>
      </c>
      <c r="B5" s="36" t="s">
        <v>231</v>
      </c>
      <c r="C5" s="39">
        <v>1</v>
      </c>
      <c r="D5" s="181"/>
      <c r="E5" s="242" t="s">
        <v>229</v>
      </c>
      <c r="F5" s="242"/>
      <c r="G5" s="242"/>
      <c r="H5" s="243"/>
      <c r="I5" s="182"/>
      <c r="J5" s="182"/>
      <c r="K5" s="182"/>
      <c r="L5" s="182"/>
      <c r="M5" s="182"/>
      <c r="N5" s="182"/>
      <c r="O5" s="182"/>
      <c r="P5" s="182"/>
      <c r="Q5" s="182"/>
      <c r="R5" s="182"/>
      <c r="S5" s="182"/>
      <c r="T5" s="182"/>
      <c r="U5" s="182"/>
      <c r="V5" s="182"/>
      <c r="W5" s="37"/>
      <c r="X5" s="37"/>
      <c r="Y5" s="37"/>
      <c r="Z5" s="37"/>
      <c r="AA5" s="37"/>
      <c r="AB5" s="37"/>
      <c r="AC5" s="37"/>
      <c r="AD5" s="37"/>
      <c r="AE5" s="37"/>
      <c r="AF5" s="37"/>
      <c r="AG5" s="37"/>
      <c r="AH5" s="37"/>
      <c r="AI5" s="37"/>
      <c r="AJ5" s="37"/>
      <c r="AK5" s="37"/>
      <c r="AL5" s="37"/>
      <c r="AM5" s="37"/>
      <c r="AN5" s="37"/>
      <c r="AO5" s="37"/>
      <c r="AP5" s="37"/>
      <c r="AQ5" s="37"/>
      <c r="AR5" s="37"/>
      <c r="AS5" s="37"/>
      <c r="AT5" s="37"/>
    </row>
    <row r="6" spans="1:46" ht="108" customHeight="1" x14ac:dyDescent="0.25">
      <c r="A6" s="101"/>
      <c r="B6" s="36"/>
      <c r="C6" s="39">
        <v>2</v>
      </c>
      <c r="D6" s="105">
        <v>43550</v>
      </c>
      <c r="E6" s="242" t="s">
        <v>230</v>
      </c>
      <c r="F6" s="242"/>
      <c r="G6" s="242"/>
      <c r="H6" s="243"/>
      <c r="I6" s="182"/>
      <c r="J6" s="182"/>
      <c r="K6" s="182"/>
      <c r="L6" s="182"/>
      <c r="M6" s="182"/>
      <c r="N6" s="182"/>
      <c r="O6" s="182"/>
      <c r="P6" s="182"/>
      <c r="Q6" s="182"/>
      <c r="R6" s="182"/>
      <c r="S6" s="182"/>
      <c r="T6" s="182"/>
      <c r="U6" s="182"/>
      <c r="V6" s="182"/>
      <c r="W6" s="40"/>
      <c r="X6" s="40"/>
      <c r="Y6" s="40"/>
      <c r="Z6" s="40"/>
      <c r="AA6" s="40"/>
      <c r="AB6" s="40"/>
      <c r="AC6" s="40"/>
      <c r="AD6" s="40"/>
      <c r="AE6" s="40"/>
      <c r="AF6" s="40"/>
      <c r="AG6" s="40"/>
      <c r="AH6" s="40"/>
      <c r="AI6" s="40"/>
      <c r="AJ6" s="40"/>
      <c r="AK6" s="40"/>
      <c r="AL6" s="40"/>
      <c r="AM6" s="40"/>
      <c r="AN6" s="40"/>
      <c r="AO6" s="40"/>
      <c r="AP6" s="41"/>
      <c r="AQ6" s="40"/>
      <c r="AR6" s="40"/>
      <c r="AS6" s="40"/>
      <c r="AT6" s="40"/>
    </row>
    <row r="7" spans="1:46" ht="72.75" customHeight="1" thickBot="1" x14ac:dyDescent="0.3">
      <c r="A7" s="102"/>
      <c r="B7" s="103"/>
      <c r="C7" s="106">
        <v>3</v>
      </c>
      <c r="D7" s="104">
        <v>43578</v>
      </c>
      <c r="E7" s="244" t="s">
        <v>266</v>
      </c>
      <c r="F7" s="244"/>
      <c r="G7" s="244"/>
      <c r="H7" s="245"/>
      <c r="I7" s="182"/>
      <c r="J7" s="182"/>
      <c r="K7" s="182"/>
      <c r="L7" s="182"/>
      <c r="M7" s="182"/>
      <c r="N7" s="182"/>
      <c r="O7" s="182"/>
      <c r="P7" s="182"/>
      <c r="Q7" s="182"/>
      <c r="R7" s="182"/>
      <c r="S7" s="182"/>
      <c r="T7" s="182"/>
      <c r="U7" s="182"/>
      <c r="V7" s="42"/>
      <c r="W7" s="42"/>
      <c r="X7" s="42"/>
      <c r="Y7" s="42"/>
      <c r="Z7" s="42"/>
      <c r="AA7" s="42"/>
      <c r="AB7" s="42"/>
      <c r="AC7" s="42"/>
      <c r="AD7" s="42"/>
      <c r="AE7" s="42"/>
      <c r="AF7" s="223"/>
      <c r="AG7" s="223"/>
      <c r="AH7" s="223"/>
      <c r="AI7" s="223"/>
      <c r="AJ7" s="223"/>
      <c r="AK7" s="223"/>
      <c r="AL7" s="223"/>
      <c r="AM7" s="223"/>
      <c r="AN7" s="223"/>
      <c r="AO7" s="223"/>
      <c r="AP7" s="223"/>
      <c r="AQ7" s="223"/>
      <c r="AR7" s="223"/>
      <c r="AS7" s="223"/>
      <c r="AT7" s="223"/>
    </row>
    <row r="8" spans="1:46" x14ac:dyDescent="0.25">
      <c r="A8" s="43"/>
      <c r="B8" s="41"/>
      <c r="C8" s="41"/>
      <c r="D8" s="44"/>
      <c r="E8" s="41"/>
      <c r="F8" s="41"/>
      <c r="G8" s="41"/>
      <c r="H8" s="41"/>
      <c r="I8" s="41"/>
      <c r="J8" s="41"/>
      <c r="K8" s="41"/>
      <c r="L8" s="41"/>
      <c r="M8" s="41"/>
      <c r="N8" s="41"/>
      <c r="O8" s="41"/>
      <c r="P8" s="41"/>
      <c r="Q8" s="37"/>
      <c r="R8" s="37"/>
      <c r="S8" s="37"/>
      <c r="T8" s="37"/>
      <c r="U8" s="37"/>
      <c r="V8" s="223"/>
      <c r="W8" s="223"/>
      <c r="X8" s="223"/>
      <c r="Y8" s="223"/>
      <c r="Z8" s="223"/>
      <c r="AA8" s="223"/>
      <c r="AB8" s="223"/>
      <c r="AC8" s="223"/>
      <c r="AD8" s="223"/>
      <c r="AE8" s="223"/>
      <c r="AF8" s="223"/>
      <c r="AG8" s="223"/>
      <c r="AH8" s="223"/>
      <c r="AI8" s="223"/>
      <c r="AJ8" s="223"/>
      <c r="AK8" s="223"/>
      <c r="AL8" s="223"/>
      <c r="AM8" s="223"/>
      <c r="AN8" s="223"/>
      <c r="AO8" s="223"/>
      <c r="AP8" s="223"/>
      <c r="AQ8" s="223"/>
      <c r="AR8" s="223"/>
      <c r="AS8" s="223"/>
      <c r="AT8" s="223"/>
    </row>
    <row r="9" spans="1:46" x14ac:dyDescent="0.25">
      <c r="A9" s="41"/>
      <c r="B9" s="41"/>
      <c r="C9" s="41"/>
      <c r="D9" s="257"/>
      <c r="E9" s="257"/>
      <c r="F9" s="257"/>
      <c r="G9" s="257"/>
      <c r="H9" s="257"/>
      <c r="I9" s="257"/>
      <c r="J9" s="257"/>
      <c r="K9" s="257"/>
      <c r="L9" s="257"/>
      <c r="M9" s="257"/>
      <c r="N9" s="257"/>
      <c r="O9" s="257"/>
      <c r="P9" s="257"/>
      <c r="Q9" s="257"/>
      <c r="R9" s="257"/>
      <c r="S9" s="257"/>
      <c r="T9" s="45"/>
      <c r="U9" s="46"/>
      <c r="V9" s="47"/>
      <c r="W9" s="47"/>
      <c r="X9" s="47"/>
      <c r="Y9" s="47"/>
      <c r="Z9" s="47"/>
      <c r="AA9" s="47"/>
      <c r="AB9" s="47"/>
      <c r="AC9" s="47"/>
      <c r="AD9" s="47"/>
      <c r="AE9" s="47"/>
      <c r="AF9" s="47"/>
      <c r="AG9" s="47"/>
      <c r="AH9" s="47"/>
      <c r="AI9" s="47"/>
      <c r="AJ9" s="47"/>
      <c r="AK9" s="47"/>
      <c r="AL9" s="47"/>
      <c r="AM9" s="47"/>
      <c r="AN9" s="47"/>
      <c r="AO9" s="47"/>
      <c r="AP9" s="47"/>
      <c r="AQ9" s="47"/>
      <c r="AR9" s="47"/>
      <c r="AS9" s="47"/>
      <c r="AT9" s="47"/>
    </row>
    <row r="10" spans="1:46" x14ac:dyDescent="0.25">
      <c r="A10" s="48"/>
      <c r="B10" s="37"/>
      <c r="C10" s="37"/>
      <c r="D10" s="256"/>
      <c r="E10" s="256"/>
      <c r="F10" s="256"/>
      <c r="G10" s="256"/>
      <c r="H10" s="256"/>
      <c r="I10" s="256"/>
      <c r="J10" s="256"/>
      <c r="K10" s="256"/>
      <c r="L10" s="227"/>
      <c r="M10" s="227"/>
      <c r="N10" s="227"/>
      <c r="O10" s="227"/>
      <c r="P10" s="47"/>
      <c r="Q10" s="47"/>
      <c r="R10" s="47"/>
      <c r="S10" s="47"/>
      <c r="T10" s="47"/>
      <c r="U10" s="47"/>
      <c r="V10" s="227"/>
      <c r="W10" s="227"/>
      <c r="X10" s="49"/>
      <c r="Y10" s="49"/>
      <c r="Z10" s="49"/>
      <c r="AA10" s="227"/>
      <c r="AB10" s="227"/>
      <c r="AC10" s="49"/>
      <c r="AD10" s="49"/>
      <c r="AE10" s="49"/>
      <c r="AF10" s="227"/>
      <c r="AG10" s="227"/>
      <c r="AH10" s="49"/>
      <c r="AI10" s="49"/>
      <c r="AJ10" s="49"/>
      <c r="AK10" s="227"/>
      <c r="AL10" s="227"/>
      <c r="AM10" s="49"/>
      <c r="AN10" s="49"/>
      <c r="AO10" s="49"/>
      <c r="AP10" s="227"/>
      <c r="AQ10" s="227"/>
      <c r="AR10" s="227"/>
      <c r="AS10" s="49"/>
      <c r="AT10" s="49"/>
    </row>
    <row r="11" spans="1:46" ht="15.75" thickBot="1" x14ac:dyDescent="0.3">
      <c r="A11" s="37"/>
      <c r="B11" s="37"/>
      <c r="C11" s="37"/>
      <c r="D11" s="50"/>
      <c r="E11" s="37"/>
      <c r="F11" s="37"/>
      <c r="G11" s="37"/>
      <c r="H11" s="37"/>
      <c r="I11" s="37"/>
      <c r="J11" s="37"/>
      <c r="K11" s="37"/>
      <c r="L11" s="37"/>
      <c r="M11" s="37"/>
      <c r="N11" s="37"/>
      <c r="O11" s="37"/>
      <c r="P11" s="37"/>
      <c r="Q11" s="37"/>
      <c r="R11" s="37"/>
      <c r="S11" s="37"/>
      <c r="T11" s="37"/>
      <c r="U11" s="37"/>
      <c r="V11" s="47"/>
      <c r="W11" s="47"/>
      <c r="X11" s="47"/>
      <c r="Y11" s="47"/>
      <c r="Z11" s="47"/>
      <c r="AA11" s="47"/>
      <c r="AB11" s="47"/>
      <c r="AC11" s="47"/>
      <c r="AD11" s="47"/>
      <c r="AE11" s="47"/>
      <c r="AF11" s="47"/>
      <c r="AG11" s="47"/>
      <c r="AH11" s="47"/>
      <c r="AI11" s="47"/>
      <c r="AJ11" s="47"/>
      <c r="AK11" s="47"/>
      <c r="AL11" s="47"/>
      <c r="AM11" s="47"/>
      <c r="AN11" s="47"/>
      <c r="AO11" s="47"/>
      <c r="AP11" s="47"/>
      <c r="AQ11" s="47"/>
      <c r="AR11" s="47"/>
      <c r="AS11" s="47"/>
      <c r="AT11" s="47"/>
    </row>
    <row r="12" spans="1:46" ht="15" customHeight="1" x14ac:dyDescent="0.25">
      <c r="A12" s="217" t="s">
        <v>8</v>
      </c>
      <c r="B12" s="218"/>
      <c r="C12" s="51"/>
      <c r="D12" s="246"/>
      <c r="E12" s="247"/>
      <c r="F12" s="247"/>
      <c r="G12" s="247"/>
      <c r="H12" s="247"/>
      <c r="I12" s="247"/>
      <c r="J12" s="247"/>
      <c r="K12" s="247"/>
      <c r="L12" s="247"/>
      <c r="M12" s="247"/>
      <c r="N12" s="247"/>
      <c r="O12" s="247"/>
      <c r="P12" s="247"/>
      <c r="Q12" s="247"/>
      <c r="R12" s="247"/>
      <c r="S12" s="247"/>
      <c r="T12" s="247"/>
      <c r="U12" s="247"/>
      <c r="V12" s="236" t="s">
        <v>9</v>
      </c>
      <c r="W12" s="236"/>
      <c r="X12" s="236"/>
      <c r="Y12" s="236"/>
      <c r="Z12" s="236"/>
      <c r="AA12" s="235" t="s">
        <v>9</v>
      </c>
      <c r="AB12" s="235"/>
      <c r="AC12" s="235"/>
      <c r="AD12" s="235"/>
      <c r="AE12" s="235"/>
      <c r="AF12" s="236" t="s">
        <v>9</v>
      </c>
      <c r="AG12" s="236"/>
      <c r="AH12" s="236"/>
      <c r="AI12" s="236"/>
      <c r="AJ12" s="236"/>
      <c r="AK12" s="232" t="s">
        <v>9</v>
      </c>
      <c r="AL12" s="232"/>
      <c r="AM12" s="232"/>
      <c r="AN12" s="232"/>
      <c r="AO12" s="232"/>
      <c r="AP12" s="234" t="s">
        <v>9</v>
      </c>
      <c r="AQ12" s="234"/>
      <c r="AR12" s="234"/>
      <c r="AS12" s="234"/>
      <c r="AT12" s="234"/>
    </row>
    <row r="13" spans="1:46" ht="15.75" customHeight="1" thickBot="1" x14ac:dyDescent="0.3">
      <c r="A13" s="219"/>
      <c r="B13" s="220"/>
      <c r="C13" s="52"/>
      <c r="D13" s="248"/>
      <c r="E13" s="249"/>
      <c r="F13" s="249"/>
      <c r="G13" s="249"/>
      <c r="H13" s="249"/>
      <c r="I13" s="249"/>
      <c r="J13" s="249"/>
      <c r="K13" s="249"/>
      <c r="L13" s="249"/>
      <c r="M13" s="249"/>
      <c r="N13" s="249"/>
      <c r="O13" s="249"/>
      <c r="P13" s="249"/>
      <c r="Q13" s="249"/>
      <c r="R13" s="249"/>
      <c r="S13" s="249"/>
      <c r="T13" s="249"/>
      <c r="U13" s="249"/>
      <c r="V13" s="231" t="s">
        <v>10</v>
      </c>
      <c r="W13" s="231"/>
      <c r="X13" s="231"/>
      <c r="Y13" s="231"/>
      <c r="Z13" s="231"/>
      <c r="AA13" s="235" t="s">
        <v>11</v>
      </c>
      <c r="AB13" s="235"/>
      <c r="AC13" s="235"/>
      <c r="AD13" s="235"/>
      <c r="AE13" s="235"/>
      <c r="AF13" s="231" t="s">
        <v>12</v>
      </c>
      <c r="AG13" s="231"/>
      <c r="AH13" s="231"/>
      <c r="AI13" s="231"/>
      <c r="AJ13" s="231"/>
      <c r="AK13" s="232" t="s">
        <v>13</v>
      </c>
      <c r="AL13" s="232"/>
      <c r="AM13" s="232"/>
      <c r="AN13" s="232"/>
      <c r="AO13" s="232"/>
      <c r="AP13" s="233" t="s">
        <v>14</v>
      </c>
      <c r="AQ13" s="233"/>
      <c r="AR13" s="233"/>
      <c r="AS13" s="233"/>
      <c r="AT13" s="233"/>
    </row>
    <row r="14" spans="1:46" ht="15" customHeight="1" thickBot="1" x14ac:dyDescent="0.3">
      <c r="A14" s="221"/>
      <c r="B14" s="222"/>
      <c r="C14" s="53"/>
      <c r="D14" s="183" t="s">
        <v>15</v>
      </c>
      <c r="E14" s="184"/>
      <c r="F14" s="183"/>
      <c r="G14" s="183"/>
      <c r="H14" s="183"/>
      <c r="I14" s="183"/>
      <c r="J14" s="183"/>
      <c r="K14" s="183"/>
      <c r="L14" s="183"/>
      <c r="M14" s="183"/>
      <c r="N14" s="183"/>
      <c r="O14" s="183"/>
      <c r="P14" s="183"/>
      <c r="Q14" s="183"/>
      <c r="R14" s="183"/>
      <c r="S14" s="185"/>
      <c r="T14" s="54"/>
      <c r="U14" s="54"/>
      <c r="V14" s="186"/>
      <c r="W14" s="186"/>
      <c r="X14" s="199" t="s">
        <v>16</v>
      </c>
      <c r="Y14" s="186" t="s">
        <v>17</v>
      </c>
      <c r="Z14" s="186" t="s">
        <v>18</v>
      </c>
      <c r="AA14" s="192"/>
      <c r="AB14" s="192"/>
      <c r="AC14" s="192" t="s">
        <v>16</v>
      </c>
      <c r="AD14" s="192" t="s">
        <v>17</v>
      </c>
      <c r="AE14" s="192" t="s">
        <v>18</v>
      </c>
      <c r="AF14" s="186"/>
      <c r="AG14" s="186"/>
      <c r="AH14" s="186" t="s">
        <v>16</v>
      </c>
      <c r="AI14" s="186" t="s">
        <v>17</v>
      </c>
      <c r="AJ14" s="186" t="s">
        <v>18</v>
      </c>
      <c r="AK14" s="225"/>
      <c r="AL14" s="225"/>
      <c r="AM14" s="225" t="s">
        <v>16</v>
      </c>
      <c r="AN14" s="225" t="s">
        <v>17</v>
      </c>
      <c r="AO14" s="225" t="s">
        <v>18</v>
      </c>
      <c r="AP14" s="224" t="s">
        <v>19</v>
      </c>
      <c r="AQ14" s="224"/>
      <c r="AR14" s="224"/>
      <c r="AS14" s="224" t="s">
        <v>16</v>
      </c>
      <c r="AT14" s="229" t="s">
        <v>20</v>
      </c>
    </row>
    <row r="15" spans="1:46" ht="43.5" customHeight="1" thickBot="1" x14ac:dyDescent="0.3">
      <c r="A15" s="55" t="s">
        <v>21</v>
      </c>
      <c r="B15" s="56" t="s">
        <v>22</v>
      </c>
      <c r="C15" s="214" t="s">
        <v>23</v>
      </c>
      <c r="D15" s="57" t="s">
        <v>24</v>
      </c>
      <c r="E15" s="58" t="s">
        <v>25</v>
      </c>
      <c r="F15" s="59" t="s">
        <v>26</v>
      </c>
      <c r="G15" s="60" t="s">
        <v>27</v>
      </c>
      <c r="H15" s="60" t="s">
        <v>28</v>
      </c>
      <c r="I15" s="60" t="s">
        <v>29</v>
      </c>
      <c r="J15" s="60" t="s">
        <v>30</v>
      </c>
      <c r="K15" s="60" t="s">
        <v>31</v>
      </c>
      <c r="L15" s="60" t="s">
        <v>32</v>
      </c>
      <c r="M15" s="60" t="s">
        <v>33</v>
      </c>
      <c r="N15" s="60" t="s">
        <v>34</v>
      </c>
      <c r="O15" s="60" t="s">
        <v>35</v>
      </c>
      <c r="P15" s="60" t="s">
        <v>36</v>
      </c>
      <c r="Q15" s="60" t="s">
        <v>37</v>
      </c>
      <c r="R15" s="60" t="s">
        <v>38</v>
      </c>
      <c r="S15" s="60" t="s">
        <v>39</v>
      </c>
      <c r="T15" s="60" t="s">
        <v>40</v>
      </c>
      <c r="U15" s="60" t="s">
        <v>41</v>
      </c>
      <c r="V15" s="61" t="s">
        <v>42</v>
      </c>
      <c r="W15" s="61" t="s">
        <v>43</v>
      </c>
      <c r="X15" s="200"/>
      <c r="Y15" s="187"/>
      <c r="Z15" s="187"/>
      <c r="AA15" s="62" t="s">
        <v>42</v>
      </c>
      <c r="AB15" s="62" t="s">
        <v>43</v>
      </c>
      <c r="AC15" s="193"/>
      <c r="AD15" s="193"/>
      <c r="AE15" s="193"/>
      <c r="AF15" s="61" t="s">
        <v>42</v>
      </c>
      <c r="AG15" s="61" t="s">
        <v>43</v>
      </c>
      <c r="AH15" s="187"/>
      <c r="AI15" s="187"/>
      <c r="AJ15" s="187"/>
      <c r="AK15" s="63" t="s">
        <v>42</v>
      </c>
      <c r="AL15" s="63" t="s">
        <v>43</v>
      </c>
      <c r="AM15" s="226"/>
      <c r="AN15" s="226"/>
      <c r="AO15" s="226"/>
      <c r="AP15" s="64" t="s">
        <v>27</v>
      </c>
      <c r="AQ15" s="64" t="s">
        <v>42</v>
      </c>
      <c r="AR15" s="64" t="s">
        <v>43</v>
      </c>
      <c r="AS15" s="228"/>
      <c r="AT15" s="230"/>
    </row>
    <row r="16" spans="1:46" x14ac:dyDescent="0.25">
      <c r="A16" s="65"/>
      <c r="B16" s="66"/>
      <c r="C16" s="214"/>
      <c r="D16" s="67" t="s">
        <v>44</v>
      </c>
      <c r="E16" s="68"/>
      <c r="F16" s="69" t="s">
        <v>44</v>
      </c>
      <c r="G16" s="70" t="s">
        <v>44</v>
      </c>
      <c r="H16" s="70" t="s">
        <v>44</v>
      </c>
      <c r="I16" s="70" t="s">
        <v>44</v>
      </c>
      <c r="J16" s="70" t="s">
        <v>44</v>
      </c>
      <c r="K16" s="70" t="s">
        <v>44</v>
      </c>
      <c r="L16" s="71" t="s">
        <v>44</v>
      </c>
      <c r="M16" s="71" t="s">
        <v>44</v>
      </c>
      <c r="N16" s="71" t="s">
        <v>44</v>
      </c>
      <c r="O16" s="71" t="s">
        <v>44</v>
      </c>
      <c r="P16" s="70" t="s">
        <v>44</v>
      </c>
      <c r="Q16" s="70" t="s">
        <v>44</v>
      </c>
      <c r="R16" s="70" t="s">
        <v>44</v>
      </c>
      <c r="S16" s="70" t="s">
        <v>44</v>
      </c>
      <c r="T16" s="70"/>
      <c r="U16" s="70"/>
      <c r="V16" s="72" t="s">
        <v>44</v>
      </c>
      <c r="W16" s="72"/>
      <c r="X16" s="73" t="s">
        <v>44</v>
      </c>
      <c r="Y16" s="72" t="s">
        <v>44</v>
      </c>
      <c r="Z16" s="72" t="s">
        <v>44</v>
      </c>
      <c r="AA16" s="74" t="s">
        <v>44</v>
      </c>
      <c r="AB16" s="74" t="s">
        <v>44</v>
      </c>
      <c r="AC16" s="74" t="s">
        <v>44</v>
      </c>
      <c r="AD16" s="74" t="s">
        <v>44</v>
      </c>
      <c r="AE16" s="74" t="s">
        <v>44</v>
      </c>
      <c r="AF16" s="72" t="s">
        <v>44</v>
      </c>
      <c r="AG16" s="72" t="s">
        <v>44</v>
      </c>
      <c r="AH16" s="72"/>
      <c r="AI16" s="72" t="s">
        <v>44</v>
      </c>
      <c r="AJ16" s="72" t="s">
        <v>44</v>
      </c>
      <c r="AK16" s="75" t="s">
        <v>44</v>
      </c>
      <c r="AL16" s="75" t="s">
        <v>44</v>
      </c>
      <c r="AM16" s="75" t="s">
        <v>44</v>
      </c>
      <c r="AN16" s="75" t="s">
        <v>44</v>
      </c>
      <c r="AO16" s="75" t="s">
        <v>44</v>
      </c>
      <c r="AP16" s="76" t="s">
        <v>44</v>
      </c>
      <c r="AQ16" s="76"/>
      <c r="AR16" s="76" t="s">
        <v>44</v>
      </c>
      <c r="AS16" s="76" t="s">
        <v>44</v>
      </c>
      <c r="AT16" s="77" t="s">
        <v>44</v>
      </c>
    </row>
    <row r="17" spans="1:46" s="124" customFormat="1" ht="93" customHeight="1" x14ac:dyDescent="0.2">
      <c r="A17" s="107">
        <v>1</v>
      </c>
      <c r="B17" s="108" t="s">
        <v>45</v>
      </c>
      <c r="C17" s="108" t="s">
        <v>46</v>
      </c>
      <c r="D17" s="109" t="s">
        <v>254</v>
      </c>
      <c r="E17" s="110">
        <v>0.1</v>
      </c>
      <c r="F17" s="111" t="s">
        <v>47</v>
      </c>
      <c r="G17" s="109" t="s">
        <v>48</v>
      </c>
      <c r="H17" s="109" t="s">
        <v>49</v>
      </c>
      <c r="I17" s="110" t="s">
        <v>50</v>
      </c>
      <c r="J17" s="111" t="s">
        <v>51</v>
      </c>
      <c r="K17" s="111" t="s">
        <v>52</v>
      </c>
      <c r="L17" s="112">
        <v>0</v>
      </c>
      <c r="M17" s="113">
        <v>0.1</v>
      </c>
      <c r="N17" s="112">
        <v>0</v>
      </c>
      <c r="O17" s="112">
        <v>0</v>
      </c>
      <c r="P17" s="114">
        <f>SUM(L17:O17)</f>
        <v>0.1</v>
      </c>
      <c r="Q17" s="112" t="s">
        <v>53</v>
      </c>
      <c r="R17" s="115" t="s">
        <v>54</v>
      </c>
      <c r="S17" s="109" t="s">
        <v>55</v>
      </c>
      <c r="T17" s="116" t="s">
        <v>56</v>
      </c>
      <c r="U17" s="116"/>
      <c r="V17" s="112">
        <v>0</v>
      </c>
      <c r="W17" s="177">
        <v>0</v>
      </c>
      <c r="X17" s="117" t="s">
        <v>233</v>
      </c>
      <c r="Y17" s="118" t="s">
        <v>233</v>
      </c>
      <c r="Z17" s="118" t="s">
        <v>233</v>
      </c>
      <c r="AA17" s="113">
        <v>0.1</v>
      </c>
      <c r="AB17" s="119"/>
      <c r="AC17" s="117">
        <f>AB17/AA17</f>
        <v>0</v>
      </c>
      <c r="AD17" s="120"/>
      <c r="AE17" s="120"/>
      <c r="AF17" s="112">
        <v>0</v>
      </c>
      <c r="AG17" s="121"/>
      <c r="AH17" s="117" t="s">
        <v>233</v>
      </c>
      <c r="AI17" s="120"/>
      <c r="AJ17" s="120"/>
      <c r="AK17" s="112">
        <v>0</v>
      </c>
      <c r="AL17" s="121"/>
      <c r="AM17" s="117" t="s">
        <v>233</v>
      </c>
      <c r="AN17" s="122"/>
      <c r="AO17" s="120"/>
      <c r="AP17" s="109" t="s">
        <v>48</v>
      </c>
      <c r="AQ17" s="114">
        <v>0.1</v>
      </c>
      <c r="AR17" s="123"/>
      <c r="AS17" s="117">
        <f>AR17/AQ17</f>
        <v>0</v>
      </c>
      <c r="AT17" s="122"/>
    </row>
    <row r="18" spans="1:46" s="124" customFormat="1" ht="93" customHeight="1" x14ac:dyDescent="0.2">
      <c r="A18" s="107">
        <v>1</v>
      </c>
      <c r="B18" s="108" t="s">
        <v>45</v>
      </c>
      <c r="C18" s="108" t="s">
        <v>46</v>
      </c>
      <c r="D18" s="109" t="s">
        <v>255</v>
      </c>
      <c r="E18" s="110">
        <v>0.05</v>
      </c>
      <c r="F18" s="111" t="s">
        <v>47</v>
      </c>
      <c r="G18" s="109" t="s">
        <v>57</v>
      </c>
      <c r="H18" s="109" t="s">
        <v>58</v>
      </c>
      <c r="I18" s="125">
        <v>0.36899999999999999</v>
      </c>
      <c r="J18" s="116" t="s">
        <v>59</v>
      </c>
      <c r="K18" s="111" t="s">
        <v>60</v>
      </c>
      <c r="L18" s="112">
        <v>0</v>
      </c>
      <c r="M18" s="113">
        <v>0.4</v>
      </c>
      <c r="N18" s="113">
        <v>0.55000000000000004</v>
      </c>
      <c r="O18" s="113">
        <v>0.65</v>
      </c>
      <c r="P18" s="114">
        <f>+O18</f>
        <v>0.65</v>
      </c>
      <c r="Q18" s="112" t="s">
        <v>61</v>
      </c>
      <c r="R18" s="115" t="s">
        <v>62</v>
      </c>
      <c r="S18" s="109" t="s">
        <v>55</v>
      </c>
      <c r="T18" s="116" t="s">
        <v>63</v>
      </c>
      <c r="U18" s="116"/>
      <c r="V18" s="113">
        <v>0</v>
      </c>
      <c r="W18" s="121">
        <v>0.41</v>
      </c>
      <c r="X18" s="117" t="s">
        <v>233</v>
      </c>
      <c r="Y18" s="118" t="s">
        <v>261</v>
      </c>
      <c r="Z18" s="118" t="s">
        <v>262</v>
      </c>
      <c r="AA18" s="113">
        <v>0.4</v>
      </c>
      <c r="AB18" s="126"/>
      <c r="AC18" s="117">
        <f t="shared" ref="AC18:AC32" si="0">AB18/AA18</f>
        <v>0</v>
      </c>
      <c r="AD18" s="120"/>
      <c r="AE18" s="120"/>
      <c r="AF18" s="113">
        <v>0.55000000000000004</v>
      </c>
      <c r="AG18" s="120"/>
      <c r="AH18" s="117">
        <f t="shared" ref="AH18:AH31" si="1">AG18/AF18</f>
        <v>0</v>
      </c>
      <c r="AI18" s="120"/>
      <c r="AJ18" s="120"/>
      <c r="AK18" s="113">
        <v>0.65</v>
      </c>
      <c r="AL18" s="121"/>
      <c r="AM18" s="117">
        <f t="shared" ref="AM18:AM32" si="2">AL18/AK18</f>
        <v>0</v>
      </c>
      <c r="AN18" s="122"/>
      <c r="AO18" s="120"/>
      <c r="AP18" s="109" t="s">
        <v>57</v>
      </c>
      <c r="AQ18" s="114">
        <v>0.65</v>
      </c>
      <c r="AR18" s="119"/>
      <c r="AS18" s="117">
        <f t="shared" ref="AS18:AS33" si="3">AR18/AQ18</f>
        <v>0</v>
      </c>
      <c r="AT18" s="122"/>
    </row>
    <row r="19" spans="1:46" s="124" customFormat="1" ht="77.25" customHeight="1" x14ac:dyDescent="0.2">
      <c r="A19" s="107">
        <v>6</v>
      </c>
      <c r="B19" s="108" t="s">
        <v>64</v>
      </c>
      <c r="C19" s="108" t="s">
        <v>65</v>
      </c>
      <c r="D19" s="109" t="s">
        <v>256</v>
      </c>
      <c r="E19" s="110">
        <v>0.05</v>
      </c>
      <c r="F19" s="116" t="s">
        <v>47</v>
      </c>
      <c r="G19" s="108" t="s">
        <v>66</v>
      </c>
      <c r="H19" s="108" t="s">
        <v>67</v>
      </c>
      <c r="I19" s="127" t="s">
        <v>68</v>
      </c>
      <c r="J19" s="116" t="s">
        <v>59</v>
      </c>
      <c r="K19" s="116" t="s">
        <v>69</v>
      </c>
      <c r="L19" s="112">
        <v>0</v>
      </c>
      <c r="M19" s="113">
        <v>0.5</v>
      </c>
      <c r="N19" s="113">
        <v>0</v>
      </c>
      <c r="O19" s="113">
        <v>0.95</v>
      </c>
      <c r="P19" s="128">
        <v>0.95</v>
      </c>
      <c r="Q19" s="112" t="s">
        <v>70</v>
      </c>
      <c r="R19" s="129" t="s">
        <v>71</v>
      </c>
      <c r="S19" s="109" t="s">
        <v>55</v>
      </c>
      <c r="T19" s="116" t="s">
        <v>71</v>
      </c>
      <c r="U19" s="116"/>
      <c r="V19" s="112">
        <v>0</v>
      </c>
      <c r="W19" s="177">
        <v>0</v>
      </c>
      <c r="X19" s="117" t="s">
        <v>233</v>
      </c>
      <c r="Y19" s="118" t="s">
        <v>233</v>
      </c>
      <c r="Z19" s="118" t="s">
        <v>233</v>
      </c>
      <c r="AA19" s="113">
        <v>0.5</v>
      </c>
      <c r="AB19" s="119"/>
      <c r="AC19" s="117">
        <f t="shared" si="0"/>
        <v>0</v>
      </c>
      <c r="AD19" s="120"/>
      <c r="AE19" s="120"/>
      <c r="AF19" s="113">
        <v>0</v>
      </c>
      <c r="AG19" s="121"/>
      <c r="AH19" s="117" t="s">
        <v>233</v>
      </c>
      <c r="AI19" s="120"/>
      <c r="AJ19" s="120"/>
      <c r="AK19" s="113">
        <v>0.95</v>
      </c>
      <c r="AL19" s="121"/>
      <c r="AM19" s="117">
        <f t="shared" si="2"/>
        <v>0</v>
      </c>
      <c r="AN19" s="122"/>
      <c r="AO19" s="120"/>
      <c r="AP19" s="108" t="s">
        <v>66</v>
      </c>
      <c r="AQ19" s="128">
        <v>0.95</v>
      </c>
      <c r="AR19" s="123"/>
      <c r="AS19" s="117">
        <f t="shared" si="3"/>
        <v>0</v>
      </c>
      <c r="AT19" s="122"/>
    </row>
    <row r="20" spans="1:46" s="124" customFormat="1" ht="81.75" customHeight="1" x14ac:dyDescent="0.2">
      <c r="A20" s="107">
        <v>6</v>
      </c>
      <c r="B20" s="108" t="s">
        <v>64</v>
      </c>
      <c r="C20" s="108" t="s">
        <v>65</v>
      </c>
      <c r="D20" s="109" t="s">
        <v>257</v>
      </c>
      <c r="E20" s="110">
        <v>0.05</v>
      </c>
      <c r="F20" s="116" t="s">
        <v>72</v>
      </c>
      <c r="G20" s="108" t="s">
        <v>73</v>
      </c>
      <c r="H20" s="108" t="s">
        <v>74</v>
      </c>
      <c r="I20" s="127" t="s">
        <v>75</v>
      </c>
      <c r="J20" s="116" t="s">
        <v>59</v>
      </c>
      <c r="K20" s="116" t="s">
        <v>76</v>
      </c>
      <c r="L20" s="112">
        <v>0</v>
      </c>
      <c r="M20" s="113">
        <v>0.05</v>
      </c>
      <c r="N20" s="113">
        <v>0.2</v>
      </c>
      <c r="O20" s="113">
        <v>0.4</v>
      </c>
      <c r="P20" s="114">
        <v>0.4</v>
      </c>
      <c r="Q20" s="112" t="s">
        <v>70</v>
      </c>
      <c r="R20" s="129" t="s">
        <v>71</v>
      </c>
      <c r="S20" s="109" t="s">
        <v>55</v>
      </c>
      <c r="T20" s="116" t="s">
        <v>71</v>
      </c>
      <c r="U20" s="116"/>
      <c r="V20" s="112">
        <v>0</v>
      </c>
      <c r="W20" s="120">
        <v>0</v>
      </c>
      <c r="X20" s="117" t="s">
        <v>233</v>
      </c>
      <c r="Y20" s="118" t="s">
        <v>233</v>
      </c>
      <c r="Z20" s="118" t="s">
        <v>233</v>
      </c>
      <c r="AA20" s="113">
        <v>0.05</v>
      </c>
      <c r="AB20" s="126"/>
      <c r="AC20" s="117">
        <f t="shared" si="0"/>
        <v>0</v>
      </c>
      <c r="AD20" s="120"/>
      <c r="AE20" s="120"/>
      <c r="AF20" s="113">
        <v>0.2</v>
      </c>
      <c r="AG20" s="120"/>
      <c r="AH20" s="117">
        <f t="shared" si="1"/>
        <v>0</v>
      </c>
      <c r="AI20" s="120"/>
      <c r="AJ20" s="120"/>
      <c r="AK20" s="113">
        <v>0.4</v>
      </c>
      <c r="AL20" s="121"/>
      <c r="AM20" s="117">
        <f t="shared" si="2"/>
        <v>0</v>
      </c>
      <c r="AN20" s="122"/>
      <c r="AO20" s="120"/>
      <c r="AP20" s="108" t="s">
        <v>73</v>
      </c>
      <c r="AQ20" s="114">
        <v>0.4</v>
      </c>
      <c r="AR20" s="119"/>
      <c r="AS20" s="117">
        <f t="shared" si="3"/>
        <v>0</v>
      </c>
      <c r="AT20" s="122"/>
    </row>
    <row r="21" spans="1:46" s="124" customFormat="1" ht="84.75" customHeight="1" x14ac:dyDescent="0.2">
      <c r="A21" s="107">
        <v>6</v>
      </c>
      <c r="B21" s="108" t="s">
        <v>64</v>
      </c>
      <c r="C21" s="108" t="s">
        <v>65</v>
      </c>
      <c r="D21" s="109" t="s">
        <v>258</v>
      </c>
      <c r="E21" s="110">
        <v>0.05</v>
      </c>
      <c r="F21" s="116" t="s">
        <v>72</v>
      </c>
      <c r="G21" s="108" t="s">
        <v>77</v>
      </c>
      <c r="H21" s="108" t="s">
        <v>78</v>
      </c>
      <c r="I21" s="127" t="s">
        <v>79</v>
      </c>
      <c r="J21" s="116" t="s">
        <v>59</v>
      </c>
      <c r="K21" s="116" t="s">
        <v>76</v>
      </c>
      <c r="L21" s="113">
        <v>0.05</v>
      </c>
      <c r="M21" s="113">
        <v>0.2</v>
      </c>
      <c r="N21" s="113">
        <v>0.4</v>
      </c>
      <c r="O21" s="113">
        <v>0.5</v>
      </c>
      <c r="P21" s="114">
        <v>0.5</v>
      </c>
      <c r="Q21" s="112" t="s">
        <v>70</v>
      </c>
      <c r="R21" s="129" t="s">
        <v>71</v>
      </c>
      <c r="S21" s="109" t="s">
        <v>55</v>
      </c>
      <c r="T21" s="116" t="s">
        <v>71</v>
      </c>
      <c r="U21" s="116"/>
      <c r="V21" s="113">
        <v>0.05</v>
      </c>
      <c r="W21" s="121">
        <v>5.74E-2</v>
      </c>
      <c r="X21" s="117">
        <v>1</v>
      </c>
      <c r="Y21" s="118" t="s">
        <v>245</v>
      </c>
      <c r="Z21" s="118" t="s">
        <v>239</v>
      </c>
      <c r="AA21" s="113">
        <v>0.2</v>
      </c>
      <c r="AB21" s="123"/>
      <c r="AC21" s="117">
        <f t="shared" si="0"/>
        <v>0</v>
      </c>
      <c r="AD21" s="120"/>
      <c r="AE21" s="120"/>
      <c r="AF21" s="113">
        <v>0.4</v>
      </c>
      <c r="AG21" s="120"/>
      <c r="AH21" s="117">
        <f t="shared" si="1"/>
        <v>0</v>
      </c>
      <c r="AI21" s="120"/>
      <c r="AJ21" s="120"/>
      <c r="AK21" s="113">
        <v>0.5</v>
      </c>
      <c r="AL21" s="121"/>
      <c r="AM21" s="117">
        <f t="shared" si="2"/>
        <v>0</v>
      </c>
      <c r="AN21" s="122"/>
      <c r="AO21" s="120"/>
      <c r="AP21" s="108" t="s">
        <v>77</v>
      </c>
      <c r="AQ21" s="114">
        <v>0.5</v>
      </c>
      <c r="AR21" s="119"/>
      <c r="AS21" s="117">
        <f t="shared" si="3"/>
        <v>0</v>
      </c>
      <c r="AT21" s="122"/>
    </row>
    <row r="22" spans="1:46" s="147" customFormat="1" ht="75" customHeight="1" x14ac:dyDescent="0.2">
      <c r="A22" s="130">
        <v>6</v>
      </c>
      <c r="B22" s="131" t="s">
        <v>64</v>
      </c>
      <c r="C22" s="131" t="s">
        <v>65</v>
      </c>
      <c r="D22" s="132" t="s">
        <v>259</v>
      </c>
      <c r="E22" s="133">
        <v>0.05</v>
      </c>
      <c r="F22" s="134" t="s">
        <v>72</v>
      </c>
      <c r="G22" s="131" t="s">
        <v>80</v>
      </c>
      <c r="H22" s="131" t="s">
        <v>81</v>
      </c>
      <c r="I22" s="135" t="s">
        <v>82</v>
      </c>
      <c r="J22" s="134" t="s">
        <v>59</v>
      </c>
      <c r="K22" s="134" t="s">
        <v>76</v>
      </c>
      <c r="L22" s="136">
        <v>0.1</v>
      </c>
      <c r="M22" s="136">
        <v>0.2</v>
      </c>
      <c r="N22" s="136">
        <v>0.4</v>
      </c>
      <c r="O22" s="136">
        <v>0.5</v>
      </c>
      <c r="P22" s="137">
        <f>+O22</f>
        <v>0.5</v>
      </c>
      <c r="Q22" s="138" t="s">
        <v>70</v>
      </c>
      <c r="R22" s="139" t="s">
        <v>71</v>
      </c>
      <c r="S22" s="132" t="s">
        <v>55</v>
      </c>
      <c r="T22" s="134" t="s">
        <v>71</v>
      </c>
      <c r="U22" s="134"/>
      <c r="V22" s="136">
        <v>0.1</v>
      </c>
      <c r="W22" s="140">
        <v>1.2200000000000001E-2</v>
      </c>
      <c r="X22" s="141">
        <f t="shared" ref="X22:X31" si="4">W22/V22</f>
        <v>0.122</v>
      </c>
      <c r="Y22" s="142" t="s">
        <v>244</v>
      </c>
      <c r="Z22" s="142" t="s">
        <v>239</v>
      </c>
      <c r="AA22" s="136">
        <v>0.2</v>
      </c>
      <c r="AB22" s="143"/>
      <c r="AC22" s="141">
        <f t="shared" si="0"/>
        <v>0</v>
      </c>
      <c r="AD22" s="144"/>
      <c r="AE22" s="144"/>
      <c r="AF22" s="136">
        <v>0.4</v>
      </c>
      <c r="AG22" s="144"/>
      <c r="AH22" s="141">
        <f t="shared" si="1"/>
        <v>0</v>
      </c>
      <c r="AI22" s="144"/>
      <c r="AJ22" s="144"/>
      <c r="AK22" s="136">
        <v>0.5</v>
      </c>
      <c r="AL22" s="145"/>
      <c r="AM22" s="141">
        <f t="shared" si="2"/>
        <v>0</v>
      </c>
      <c r="AN22" s="146"/>
      <c r="AO22" s="144"/>
      <c r="AP22" s="131" t="s">
        <v>80</v>
      </c>
      <c r="AQ22" s="137">
        <v>0.5</v>
      </c>
      <c r="AR22" s="143"/>
      <c r="AS22" s="141">
        <f t="shared" si="3"/>
        <v>0</v>
      </c>
      <c r="AT22" s="146"/>
    </row>
    <row r="23" spans="1:46" s="124" customFormat="1" ht="75" customHeight="1" x14ac:dyDescent="0.2">
      <c r="A23" s="107">
        <v>1</v>
      </c>
      <c r="B23" s="108" t="s">
        <v>83</v>
      </c>
      <c r="C23" s="108" t="s">
        <v>84</v>
      </c>
      <c r="D23" s="108" t="s">
        <v>85</v>
      </c>
      <c r="E23" s="110">
        <v>0.05</v>
      </c>
      <c r="F23" s="112" t="s">
        <v>72</v>
      </c>
      <c r="G23" s="148" t="s">
        <v>86</v>
      </c>
      <c r="H23" s="148" t="s">
        <v>87</v>
      </c>
      <c r="I23" s="149">
        <v>3095</v>
      </c>
      <c r="J23" s="116" t="s">
        <v>51</v>
      </c>
      <c r="K23" s="150" t="s">
        <v>88</v>
      </c>
      <c r="L23" s="151">
        <v>0</v>
      </c>
      <c r="M23" s="151">
        <v>0.3</v>
      </c>
      <c r="N23" s="151">
        <v>0</v>
      </c>
      <c r="O23" s="151">
        <v>0.3</v>
      </c>
      <c r="P23" s="151">
        <v>0.6</v>
      </c>
      <c r="Q23" s="116" t="s">
        <v>53</v>
      </c>
      <c r="R23" s="152" t="s">
        <v>89</v>
      </c>
      <c r="S23" s="116" t="s">
        <v>90</v>
      </c>
      <c r="T23" s="116" t="s">
        <v>89</v>
      </c>
      <c r="U23" s="116"/>
      <c r="V23" s="151">
        <v>0</v>
      </c>
      <c r="W23" s="121">
        <v>0</v>
      </c>
      <c r="X23" s="117" t="s">
        <v>233</v>
      </c>
      <c r="Y23" s="118" t="s">
        <v>233</v>
      </c>
      <c r="Z23" s="118" t="s">
        <v>233</v>
      </c>
      <c r="AA23" s="151">
        <v>0.3</v>
      </c>
      <c r="AB23" s="119"/>
      <c r="AC23" s="117">
        <f t="shared" si="0"/>
        <v>0</v>
      </c>
      <c r="AD23" s="120"/>
      <c r="AE23" s="120"/>
      <c r="AF23" s="151"/>
      <c r="AG23" s="120"/>
      <c r="AH23" s="117" t="s">
        <v>233</v>
      </c>
      <c r="AI23" s="120"/>
      <c r="AJ23" s="120"/>
      <c r="AK23" s="151">
        <v>0.3</v>
      </c>
      <c r="AL23" s="121"/>
      <c r="AM23" s="117">
        <f t="shared" si="2"/>
        <v>0</v>
      </c>
      <c r="AN23" s="122"/>
      <c r="AO23" s="120"/>
      <c r="AP23" s="148" t="s">
        <v>86</v>
      </c>
      <c r="AQ23" s="151">
        <v>0.6</v>
      </c>
      <c r="AR23" s="119"/>
      <c r="AS23" s="117">
        <f t="shared" si="3"/>
        <v>0</v>
      </c>
      <c r="AT23" s="122"/>
    </row>
    <row r="24" spans="1:46" s="124" customFormat="1" ht="75" customHeight="1" x14ac:dyDescent="0.2">
      <c r="A24" s="107">
        <v>1</v>
      </c>
      <c r="B24" s="108" t="s">
        <v>83</v>
      </c>
      <c r="C24" s="108" t="s">
        <v>84</v>
      </c>
      <c r="D24" s="108" t="s">
        <v>91</v>
      </c>
      <c r="E24" s="110">
        <v>0.05</v>
      </c>
      <c r="F24" s="112" t="s">
        <v>72</v>
      </c>
      <c r="G24" s="148" t="s">
        <v>86</v>
      </c>
      <c r="H24" s="148" t="s">
        <v>92</v>
      </c>
      <c r="I24" s="149">
        <v>1908</v>
      </c>
      <c r="J24" s="116" t="s">
        <v>51</v>
      </c>
      <c r="K24" s="150" t="s">
        <v>88</v>
      </c>
      <c r="L24" s="151">
        <v>0</v>
      </c>
      <c r="M24" s="151">
        <v>0.3</v>
      </c>
      <c r="N24" s="151">
        <v>0</v>
      </c>
      <c r="O24" s="151">
        <v>0.3</v>
      </c>
      <c r="P24" s="151">
        <v>0.6</v>
      </c>
      <c r="Q24" s="116" t="s">
        <v>53</v>
      </c>
      <c r="R24" s="152" t="s">
        <v>89</v>
      </c>
      <c r="S24" s="116" t="s">
        <v>90</v>
      </c>
      <c r="T24" s="116" t="s">
        <v>93</v>
      </c>
      <c r="U24" s="116"/>
      <c r="V24" s="151">
        <v>0</v>
      </c>
      <c r="W24" s="121">
        <v>0</v>
      </c>
      <c r="X24" s="117" t="s">
        <v>233</v>
      </c>
      <c r="Y24" s="118" t="s">
        <v>233</v>
      </c>
      <c r="Z24" s="118" t="s">
        <v>233</v>
      </c>
      <c r="AA24" s="151">
        <v>0.3</v>
      </c>
      <c r="AB24" s="119"/>
      <c r="AC24" s="117">
        <f t="shared" si="0"/>
        <v>0</v>
      </c>
      <c r="AD24" s="120"/>
      <c r="AE24" s="120"/>
      <c r="AF24" s="151"/>
      <c r="AG24" s="120"/>
      <c r="AH24" s="117" t="s">
        <v>233</v>
      </c>
      <c r="AI24" s="120"/>
      <c r="AJ24" s="120"/>
      <c r="AK24" s="151">
        <v>0.3</v>
      </c>
      <c r="AL24" s="121"/>
      <c r="AM24" s="117">
        <f t="shared" si="2"/>
        <v>0</v>
      </c>
      <c r="AN24" s="122"/>
      <c r="AO24" s="120"/>
      <c r="AP24" s="148" t="s">
        <v>86</v>
      </c>
      <c r="AQ24" s="151">
        <v>0.6</v>
      </c>
      <c r="AR24" s="119"/>
      <c r="AS24" s="117">
        <f t="shared" si="3"/>
        <v>0</v>
      </c>
      <c r="AT24" s="122"/>
    </row>
    <row r="25" spans="1:46" s="124" customFormat="1" ht="114.75" customHeight="1" x14ac:dyDescent="0.2">
      <c r="A25" s="107">
        <v>1</v>
      </c>
      <c r="B25" s="108" t="s">
        <v>83</v>
      </c>
      <c r="C25" s="108" t="s">
        <v>84</v>
      </c>
      <c r="D25" s="153" t="s">
        <v>94</v>
      </c>
      <c r="E25" s="110">
        <v>0.1</v>
      </c>
      <c r="F25" s="150" t="s">
        <v>72</v>
      </c>
      <c r="G25" s="108" t="s">
        <v>95</v>
      </c>
      <c r="H25" s="108" t="s">
        <v>96</v>
      </c>
      <c r="I25" s="112">
        <v>116</v>
      </c>
      <c r="J25" s="116" t="s">
        <v>51</v>
      </c>
      <c r="K25" s="150" t="s">
        <v>97</v>
      </c>
      <c r="L25" s="154">
        <v>8</v>
      </c>
      <c r="M25" s="154">
        <v>12</v>
      </c>
      <c r="N25" s="154">
        <v>12</v>
      </c>
      <c r="O25" s="154">
        <v>10</v>
      </c>
      <c r="P25" s="154">
        <v>42</v>
      </c>
      <c r="Q25" s="116" t="s">
        <v>53</v>
      </c>
      <c r="R25" s="155" t="s">
        <v>98</v>
      </c>
      <c r="S25" s="116" t="s">
        <v>90</v>
      </c>
      <c r="T25" s="150" t="s">
        <v>263</v>
      </c>
      <c r="U25" s="116"/>
      <c r="V25" s="154">
        <v>8</v>
      </c>
      <c r="W25" s="156">
        <v>44</v>
      </c>
      <c r="X25" s="117">
        <v>1</v>
      </c>
      <c r="Y25" s="118" t="s">
        <v>248</v>
      </c>
      <c r="Z25" s="118" t="s">
        <v>241</v>
      </c>
      <c r="AA25" s="154">
        <v>12</v>
      </c>
      <c r="AB25" s="119"/>
      <c r="AC25" s="117">
        <f t="shared" si="0"/>
        <v>0</v>
      </c>
      <c r="AD25" s="120"/>
      <c r="AE25" s="120"/>
      <c r="AF25" s="154">
        <v>12</v>
      </c>
      <c r="AG25" s="120"/>
      <c r="AH25" s="117">
        <f t="shared" si="1"/>
        <v>0</v>
      </c>
      <c r="AI25" s="120"/>
      <c r="AJ25" s="120"/>
      <c r="AK25" s="154">
        <v>10</v>
      </c>
      <c r="AL25" s="121"/>
      <c r="AM25" s="117">
        <f t="shared" si="2"/>
        <v>0</v>
      </c>
      <c r="AN25" s="122"/>
      <c r="AO25" s="120"/>
      <c r="AP25" s="108" t="s">
        <v>95</v>
      </c>
      <c r="AQ25" s="154">
        <v>42</v>
      </c>
      <c r="AR25" s="119"/>
      <c r="AS25" s="117">
        <f t="shared" si="3"/>
        <v>0</v>
      </c>
      <c r="AT25" s="122"/>
    </row>
    <row r="26" spans="1:46" s="124" customFormat="1" ht="290.25" customHeight="1" x14ac:dyDescent="0.2">
      <c r="A26" s="107">
        <v>1</v>
      </c>
      <c r="B26" s="108" t="s">
        <v>83</v>
      </c>
      <c r="C26" s="108" t="s">
        <v>84</v>
      </c>
      <c r="D26" s="153" t="s">
        <v>99</v>
      </c>
      <c r="E26" s="110">
        <v>0.1</v>
      </c>
      <c r="F26" s="150" t="s">
        <v>72</v>
      </c>
      <c r="G26" s="108" t="s">
        <v>100</v>
      </c>
      <c r="H26" s="108" t="s">
        <v>101</v>
      </c>
      <c r="I26" s="112">
        <v>39</v>
      </c>
      <c r="J26" s="116" t="s">
        <v>51</v>
      </c>
      <c r="K26" s="150" t="s">
        <v>102</v>
      </c>
      <c r="L26" s="157">
        <v>5</v>
      </c>
      <c r="M26" s="157">
        <v>7</v>
      </c>
      <c r="N26" s="157">
        <v>7</v>
      </c>
      <c r="O26" s="157">
        <v>5</v>
      </c>
      <c r="P26" s="157">
        <v>24</v>
      </c>
      <c r="Q26" s="116" t="s">
        <v>53</v>
      </c>
      <c r="R26" s="155" t="s">
        <v>98</v>
      </c>
      <c r="S26" s="116" t="s">
        <v>90</v>
      </c>
      <c r="T26" s="150" t="s">
        <v>264</v>
      </c>
      <c r="U26" s="116"/>
      <c r="V26" s="157">
        <v>5</v>
      </c>
      <c r="W26" s="156">
        <v>67</v>
      </c>
      <c r="X26" s="117">
        <v>1</v>
      </c>
      <c r="Y26" s="118" t="s">
        <v>240</v>
      </c>
      <c r="Z26" s="118" t="s">
        <v>242</v>
      </c>
      <c r="AA26" s="157">
        <v>7</v>
      </c>
      <c r="AB26" s="119"/>
      <c r="AC26" s="117">
        <f t="shared" si="0"/>
        <v>0</v>
      </c>
      <c r="AD26" s="120"/>
      <c r="AE26" s="120"/>
      <c r="AF26" s="157">
        <v>7</v>
      </c>
      <c r="AG26" s="120"/>
      <c r="AH26" s="117">
        <f t="shared" si="1"/>
        <v>0</v>
      </c>
      <c r="AI26" s="120"/>
      <c r="AJ26" s="120"/>
      <c r="AK26" s="157">
        <v>5</v>
      </c>
      <c r="AL26" s="121"/>
      <c r="AM26" s="117">
        <f t="shared" si="2"/>
        <v>0</v>
      </c>
      <c r="AN26" s="122"/>
      <c r="AO26" s="120"/>
      <c r="AP26" s="108" t="s">
        <v>100</v>
      </c>
      <c r="AQ26" s="157">
        <v>24</v>
      </c>
      <c r="AR26" s="119"/>
      <c r="AS26" s="117">
        <f t="shared" si="3"/>
        <v>0</v>
      </c>
      <c r="AT26" s="122"/>
    </row>
    <row r="27" spans="1:46" s="124" customFormat="1" ht="180.75" customHeight="1" x14ac:dyDescent="0.2">
      <c r="A27" s="107">
        <v>1</v>
      </c>
      <c r="B27" s="108" t="s">
        <v>83</v>
      </c>
      <c r="C27" s="108" t="s">
        <v>84</v>
      </c>
      <c r="D27" s="153" t="s">
        <v>103</v>
      </c>
      <c r="E27" s="110">
        <v>0.1</v>
      </c>
      <c r="F27" s="150" t="s">
        <v>72</v>
      </c>
      <c r="G27" s="131" t="s">
        <v>104</v>
      </c>
      <c r="H27" s="108" t="s">
        <v>105</v>
      </c>
      <c r="I27" s="116">
        <v>51</v>
      </c>
      <c r="J27" s="116" t="s">
        <v>51</v>
      </c>
      <c r="K27" s="116" t="s">
        <v>106</v>
      </c>
      <c r="L27" s="157">
        <v>5</v>
      </c>
      <c r="M27" s="157">
        <v>7</v>
      </c>
      <c r="N27" s="157">
        <v>7</v>
      </c>
      <c r="O27" s="157">
        <v>5</v>
      </c>
      <c r="P27" s="157">
        <v>24</v>
      </c>
      <c r="Q27" s="116" t="s">
        <v>53</v>
      </c>
      <c r="R27" s="155" t="s">
        <v>98</v>
      </c>
      <c r="S27" s="116" t="s">
        <v>90</v>
      </c>
      <c r="T27" s="150" t="s">
        <v>265</v>
      </c>
      <c r="U27" s="116"/>
      <c r="V27" s="157">
        <v>5</v>
      </c>
      <c r="W27" s="156">
        <v>2</v>
      </c>
      <c r="X27" s="117">
        <f t="shared" si="4"/>
        <v>0.4</v>
      </c>
      <c r="Y27" s="118" t="s">
        <v>246</v>
      </c>
      <c r="Z27" s="118" t="s">
        <v>247</v>
      </c>
      <c r="AA27" s="157">
        <v>7</v>
      </c>
      <c r="AB27" s="119"/>
      <c r="AC27" s="117">
        <f t="shared" si="0"/>
        <v>0</v>
      </c>
      <c r="AD27" s="120"/>
      <c r="AE27" s="120"/>
      <c r="AF27" s="157">
        <v>7</v>
      </c>
      <c r="AG27" s="120"/>
      <c r="AH27" s="117">
        <f t="shared" si="1"/>
        <v>0</v>
      </c>
      <c r="AI27" s="120"/>
      <c r="AJ27" s="120"/>
      <c r="AK27" s="157">
        <v>5</v>
      </c>
      <c r="AL27" s="121"/>
      <c r="AM27" s="117">
        <f t="shared" si="2"/>
        <v>0</v>
      </c>
      <c r="AN27" s="122"/>
      <c r="AO27" s="120"/>
      <c r="AP27" s="131" t="s">
        <v>104</v>
      </c>
      <c r="AQ27" s="157">
        <v>24</v>
      </c>
      <c r="AR27" s="119"/>
      <c r="AS27" s="117">
        <f t="shared" si="3"/>
        <v>0</v>
      </c>
      <c r="AT27" s="122"/>
    </row>
    <row r="28" spans="1:46" s="170" customFormat="1" ht="121.5" customHeight="1" x14ac:dyDescent="0.2">
      <c r="A28" s="158">
        <v>7</v>
      </c>
      <c r="B28" s="159" t="s">
        <v>107</v>
      </c>
      <c r="C28" s="159" t="s">
        <v>108</v>
      </c>
      <c r="D28" s="160" t="s">
        <v>109</v>
      </c>
      <c r="E28" s="161">
        <v>0.05</v>
      </c>
      <c r="F28" s="162" t="s">
        <v>72</v>
      </c>
      <c r="G28" s="160" t="s">
        <v>110</v>
      </c>
      <c r="H28" s="160" t="s">
        <v>111</v>
      </c>
      <c r="I28" s="161">
        <v>0.37</v>
      </c>
      <c r="J28" s="162" t="s">
        <v>112</v>
      </c>
      <c r="K28" s="162" t="s">
        <v>113</v>
      </c>
      <c r="L28" s="163">
        <v>1</v>
      </c>
      <c r="M28" s="163">
        <v>1</v>
      </c>
      <c r="N28" s="163">
        <v>1</v>
      </c>
      <c r="O28" s="163">
        <v>1</v>
      </c>
      <c r="P28" s="163">
        <v>1</v>
      </c>
      <c r="Q28" s="162" t="s">
        <v>53</v>
      </c>
      <c r="R28" s="164" t="s">
        <v>114</v>
      </c>
      <c r="S28" s="162" t="s">
        <v>90</v>
      </c>
      <c r="T28" s="162" t="s">
        <v>115</v>
      </c>
      <c r="U28" s="162"/>
      <c r="V28" s="163">
        <v>1</v>
      </c>
      <c r="W28" s="176">
        <v>0.24</v>
      </c>
      <c r="X28" s="163">
        <f t="shared" si="4"/>
        <v>0.24</v>
      </c>
      <c r="Y28" s="166" t="s">
        <v>251</v>
      </c>
      <c r="Z28" s="166" t="s">
        <v>243</v>
      </c>
      <c r="AA28" s="163">
        <v>1</v>
      </c>
      <c r="AB28" s="165"/>
      <c r="AC28" s="163">
        <f t="shared" si="0"/>
        <v>0</v>
      </c>
      <c r="AD28" s="167"/>
      <c r="AE28" s="167"/>
      <c r="AF28" s="163">
        <v>1</v>
      </c>
      <c r="AG28" s="167"/>
      <c r="AH28" s="163">
        <f t="shared" si="1"/>
        <v>0</v>
      </c>
      <c r="AI28" s="167"/>
      <c r="AJ28" s="167"/>
      <c r="AK28" s="163">
        <v>1</v>
      </c>
      <c r="AL28" s="168"/>
      <c r="AM28" s="163">
        <f t="shared" si="2"/>
        <v>0</v>
      </c>
      <c r="AN28" s="169"/>
      <c r="AO28" s="167"/>
      <c r="AP28" s="160" t="s">
        <v>110</v>
      </c>
      <c r="AQ28" s="163">
        <v>1</v>
      </c>
      <c r="AR28" s="165"/>
      <c r="AS28" s="163">
        <f t="shared" si="3"/>
        <v>0</v>
      </c>
      <c r="AT28" s="169"/>
    </row>
    <row r="29" spans="1:46" s="170" customFormat="1" ht="75" customHeight="1" x14ac:dyDescent="0.2">
      <c r="A29" s="158">
        <v>6</v>
      </c>
      <c r="B29" s="159" t="s">
        <v>64</v>
      </c>
      <c r="C29" s="159" t="s">
        <v>116</v>
      </c>
      <c r="D29" s="160" t="s">
        <v>117</v>
      </c>
      <c r="E29" s="171">
        <v>0.04</v>
      </c>
      <c r="F29" s="162" t="s">
        <v>118</v>
      </c>
      <c r="G29" s="172" t="s">
        <v>119</v>
      </c>
      <c r="H29" s="172" t="s">
        <v>120</v>
      </c>
      <c r="I29" s="162">
        <v>1</v>
      </c>
      <c r="J29" s="162" t="s">
        <v>51</v>
      </c>
      <c r="K29" s="172" t="s">
        <v>121</v>
      </c>
      <c r="L29" s="162">
        <v>0</v>
      </c>
      <c r="M29" s="162">
        <v>0</v>
      </c>
      <c r="N29" s="162">
        <v>1</v>
      </c>
      <c r="O29" s="162">
        <v>0</v>
      </c>
      <c r="P29" s="162">
        <f>+SUM(L29:O29)</f>
        <v>1</v>
      </c>
      <c r="Q29" s="162" t="s">
        <v>53</v>
      </c>
      <c r="R29" s="164" t="s">
        <v>122</v>
      </c>
      <c r="S29" s="162" t="s">
        <v>123</v>
      </c>
      <c r="T29" s="173" t="s">
        <v>124</v>
      </c>
      <c r="U29" s="162"/>
      <c r="V29" s="162">
        <v>0</v>
      </c>
      <c r="W29" s="167">
        <v>0</v>
      </c>
      <c r="X29" s="163" t="s">
        <v>233</v>
      </c>
      <c r="Y29" s="178" t="s">
        <v>233</v>
      </c>
      <c r="Z29" s="178" t="s">
        <v>233</v>
      </c>
      <c r="AA29" s="162">
        <v>0</v>
      </c>
      <c r="AB29" s="165"/>
      <c r="AC29" s="163" t="s">
        <v>233</v>
      </c>
      <c r="AD29" s="167"/>
      <c r="AE29" s="167"/>
      <c r="AF29" s="162">
        <v>1</v>
      </c>
      <c r="AG29" s="167"/>
      <c r="AH29" s="163">
        <f t="shared" si="1"/>
        <v>0</v>
      </c>
      <c r="AI29" s="167"/>
      <c r="AJ29" s="167"/>
      <c r="AK29" s="162">
        <v>0</v>
      </c>
      <c r="AL29" s="168"/>
      <c r="AM29" s="163" t="s">
        <v>233</v>
      </c>
      <c r="AN29" s="169"/>
      <c r="AO29" s="167"/>
      <c r="AP29" s="172" t="s">
        <v>119</v>
      </c>
      <c r="AQ29" s="162">
        <v>1</v>
      </c>
      <c r="AR29" s="165"/>
      <c r="AS29" s="163">
        <f t="shared" si="3"/>
        <v>0</v>
      </c>
      <c r="AT29" s="169"/>
    </row>
    <row r="30" spans="1:46" s="170" customFormat="1" ht="75" customHeight="1" x14ac:dyDescent="0.2">
      <c r="A30" s="158">
        <v>6</v>
      </c>
      <c r="B30" s="159" t="s">
        <v>64</v>
      </c>
      <c r="C30" s="159" t="s">
        <v>116</v>
      </c>
      <c r="D30" s="160" t="s">
        <v>125</v>
      </c>
      <c r="E30" s="171">
        <v>0.04</v>
      </c>
      <c r="F30" s="162" t="s">
        <v>118</v>
      </c>
      <c r="G30" s="172" t="s">
        <v>126</v>
      </c>
      <c r="H30" s="172" t="s">
        <v>260</v>
      </c>
      <c r="I30" s="162" t="s">
        <v>127</v>
      </c>
      <c r="J30" s="162" t="s">
        <v>112</v>
      </c>
      <c r="K30" s="172" t="s">
        <v>128</v>
      </c>
      <c r="L30" s="163">
        <v>1</v>
      </c>
      <c r="M30" s="163">
        <v>1</v>
      </c>
      <c r="N30" s="163">
        <v>1</v>
      </c>
      <c r="O30" s="163">
        <v>1</v>
      </c>
      <c r="P30" s="163">
        <v>1</v>
      </c>
      <c r="Q30" s="162" t="s">
        <v>53</v>
      </c>
      <c r="R30" s="164" t="s">
        <v>129</v>
      </c>
      <c r="S30" s="162" t="s">
        <v>123</v>
      </c>
      <c r="T30" s="162" t="s">
        <v>130</v>
      </c>
      <c r="U30" s="162"/>
      <c r="V30" s="163">
        <v>1</v>
      </c>
      <c r="W30" s="176">
        <v>0.1</v>
      </c>
      <c r="X30" s="163">
        <f>W30/V30</f>
        <v>0.1</v>
      </c>
      <c r="Y30" s="166" t="s">
        <v>250</v>
      </c>
      <c r="Z30" s="166" t="s">
        <v>249</v>
      </c>
      <c r="AA30" s="163">
        <v>1</v>
      </c>
      <c r="AB30" s="165"/>
      <c r="AC30" s="163">
        <f t="shared" si="0"/>
        <v>0</v>
      </c>
      <c r="AD30" s="167"/>
      <c r="AE30" s="167"/>
      <c r="AF30" s="163">
        <v>1</v>
      </c>
      <c r="AG30" s="167"/>
      <c r="AH30" s="163">
        <f t="shared" si="1"/>
        <v>0</v>
      </c>
      <c r="AI30" s="167"/>
      <c r="AJ30" s="167"/>
      <c r="AK30" s="163">
        <v>1</v>
      </c>
      <c r="AL30" s="168"/>
      <c r="AM30" s="163">
        <f t="shared" si="2"/>
        <v>0</v>
      </c>
      <c r="AN30" s="169"/>
      <c r="AO30" s="167"/>
      <c r="AP30" s="172" t="s">
        <v>126</v>
      </c>
      <c r="AQ30" s="163">
        <v>1</v>
      </c>
      <c r="AR30" s="165"/>
      <c r="AS30" s="163">
        <f t="shared" si="3"/>
        <v>0</v>
      </c>
      <c r="AT30" s="169"/>
    </row>
    <row r="31" spans="1:46" s="170" customFormat="1" ht="168.75" customHeight="1" x14ac:dyDescent="0.2">
      <c r="A31" s="158">
        <v>6</v>
      </c>
      <c r="B31" s="159" t="s">
        <v>64</v>
      </c>
      <c r="C31" s="159" t="s">
        <v>116</v>
      </c>
      <c r="D31" s="160" t="s">
        <v>131</v>
      </c>
      <c r="E31" s="171">
        <v>0.04</v>
      </c>
      <c r="F31" s="162" t="s">
        <v>118</v>
      </c>
      <c r="G31" s="160" t="s">
        <v>132</v>
      </c>
      <c r="H31" s="160" t="s">
        <v>133</v>
      </c>
      <c r="I31" s="162">
        <v>360</v>
      </c>
      <c r="J31" s="162" t="s">
        <v>59</v>
      </c>
      <c r="K31" s="160" t="s">
        <v>238</v>
      </c>
      <c r="L31" s="163">
        <v>0.17</v>
      </c>
      <c r="M31" s="163">
        <v>0.57999999999999996</v>
      </c>
      <c r="N31" s="163">
        <v>0.79</v>
      </c>
      <c r="O31" s="163">
        <v>1</v>
      </c>
      <c r="P31" s="174">
        <v>1</v>
      </c>
      <c r="Q31" s="162" t="s">
        <v>53</v>
      </c>
      <c r="R31" s="164" t="s">
        <v>134</v>
      </c>
      <c r="S31" s="162" t="s">
        <v>123</v>
      </c>
      <c r="T31" s="162" t="s">
        <v>135</v>
      </c>
      <c r="U31" s="162"/>
      <c r="V31" s="163">
        <v>0.17</v>
      </c>
      <c r="W31" s="168">
        <v>0.17</v>
      </c>
      <c r="X31" s="163">
        <f t="shared" si="4"/>
        <v>1</v>
      </c>
      <c r="Y31" s="166" t="s">
        <v>253</v>
      </c>
      <c r="Z31" s="166" t="s">
        <v>252</v>
      </c>
      <c r="AA31" s="163">
        <v>0.57999999999999996</v>
      </c>
      <c r="AB31" s="165"/>
      <c r="AC31" s="163">
        <f t="shared" si="0"/>
        <v>0</v>
      </c>
      <c r="AD31" s="167"/>
      <c r="AE31" s="167"/>
      <c r="AF31" s="163">
        <v>0.79</v>
      </c>
      <c r="AG31" s="167"/>
      <c r="AH31" s="163">
        <f t="shared" si="1"/>
        <v>0</v>
      </c>
      <c r="AI31" s="167"/>
      <c r="AJ31" s="167"/>
      <c r="AK31" s="163">
        <v>1</v>
      </c>
      <c r="AL31" s="168"/>
      <c r="AM31" s="163">
        <f t="shared" si="2"/>
        <v>0</v>
      </c>
      <c r="AN31" s="169"/>
      <c r="AO31" s="167"/>
      <c r="AP31" s="160" t="s">
        <v>132</v>
      </c>
      <c r="AQ31" s="174">
        <v>1</v>
      </c>
      <c r="AR31" s="165"/>
      <c r="AS31" s="163">
        <f t="shared" si="3"/>
        <v>0</v>
      </c>
      <c r="AT31" s="169"/>
    </row>
    <row r="32" spans="1:46" s="170" customFormat="1" ht="75" customHeight="1" x14ac:dyDescent="0.2">
      <c r="A32" s="158">
        <v>6</v>
      </c>
      <c r="B32" s="159" t="s">
        <v>64</v>
      </c>
      <c r="C32" s="159" t="s">
        <v>116</v>
      </c>
      <c r="D32" s="160" t="s">
        <v>136</v>
      </c>
      <c r="E32" s="171">
        <v>0.04</v>
      </c>
      <c r="F32" s="162" t="s">
        <v>118</v>
      </c>
      <c r="G32" s="172" t="s">
        <v>137</v>
      </c>
      <c r="H32" s="160" t="s">
        <v>138</v>
      </c>
      <c r="I32" s="162"/>
      <c r="J32" s="162" t="s">
        <v>51</v>
      </c>
      <c r="K32" s="162" t="s">
        <v>139</v>
      </c>
      <c r="L32" s="161"/>
      <c r="M32" s="161">
        <v>0.7</v>
      </c>
      <c r="N32" s="161"/>
      <c r="O32" s="161">
        <v>0.7</v>
      </c>
      <c r="P32" s="161">
        <v>0.7</v>
      </c>
      <c r="Q32" s="162" t="s">
        <v>53</v>
      </c>
      <c r="R32" s="164" t="s">
        <v>140</v>
      </c>
      <c r="S32" s="162" t="s">
        <v>123</v>
      </c>
      <c r="T32" s="162" t="s">
        <v>141</v>
      </c>
      <c r="U32" s="162"/>
      <c r="V32" s="161">
        <v>0</v>
      </c>
      <c r="W32" s="168">
        <v>0</v>
      </c>
      <c r="X32" s="163" t="s">
        <v>233</v>
      </c>
      <c r="Y32" s="178" t="s">
        <v>233</v>
      </c>
      <c r="Z32" s="178" t="s">
        <v>233</v>
      </c>
      <c r="AA32" s="161">
        <v>0.7</v>
      </c>
      <c r="AB32" s="165"/>
      <c r="AC32" s="163">
        <f t="shared" si="0"/>
        <v>0</v>
      </c>
      <c r="AD32" s="167"/>
      <c r="AE32" s="167"/>
      <c r="AF32" s="161"/>
      <c r="AG32" s="167"/>
      <c r="AH32" s="163" t="s">
        <v>233</v>
      </c>
      <c r="AI32" s="167"/>
      <c r="AJ32" s="167"/>
      <c r="AK32" s="161">
        <v>0.7</v>
      </c>
      <c r="AL32" s="168"/>
      <c r="AM32" s="163">
        <f t="shared" si="2"/>
        <v>0</v>
      </c>
      <c r="AN32" s="169"/>
      <c r="AO32" s="167"/>
      <c r="AP32" s="172" t="s">
        <v>137</v>
      </c>
      <c r="AQ32" s="161">
        <v>0.7</v>
      </c>
      <c r="AR32" s="165"/>
      <c r="AS32" s="163">
        <f t="shared" si="3"/>
        <v>0</v>
      </c>
      <c r="AT32" s="169"/>
    </row>
    <row r="33" spans="1:46" s="170" customFormat="1" ht="75" customHeight="1" x14ac:dyDescent="0.2">
      <c r="A33" s="158">
        <v>6</v>
      </c>
      <c r="B33" s="159" t="s">
        <v>64</v>
      </c>
      <c r="C33" s="159" t="s">
        <v>116</v>
      </c>
      <c r="D33" s="160" t="s">
        <v>267</v>
      </c>
      <c r="E33" s="171">
        <v>0.04</v>
      </c>
      <c r="F33" s="162" t="s">
        <v>118</v>
      </c>
      <c r="G33" s="162" t="s">
        <v>142</v>
      </c>
      <c r="H33" s="172" t="s">
        <v>143</v>
      </c>
      <c r="I33" s="162" t="s">
        <v>127</v>
      </c>
      <c r="J33" s="162" t="s">
        <v>112</v>
      </c>
      <c r="K33" s="162" t="s">
        <v>144</v>
      </c>
      <c r="L33" s="161">
        <v>0</v>
      </c>
      <c r="M33" s="161">
        <v>0</v>
      </c>
      <c r="N33" s="161">
        <v>0.8</v>
      </c>
      <c r="O33" s="161">
        <v>0</v>
      </c>
      <c r="P33" s="161">
        <v>0.8</v>
      </c>
      <c r="Q33" s="162" t="s">
        <v>53</v>
      </c>
      <c r="R33" s="164" t="s">
        <v>140</v>
      </c>
      <c r="S33" s="162" t="s">
        <v>123</v>
      </c>
      <c r="T33" s="162" t="s">
        <v>140</v>
      </c>
      <c r="U33" s="162"/>
      <c r="V33" s="161">
        <v>0</v>
      </c>
      <c r="W33" s="179">
        <v>0</v>
      </c>
      <c r="X33" s="163" t="s">
        <v>233</v>
      </c>
      <c r="Y33" s="178" t="s">
        <v>233</v>
      </c>
      <c r="Z33" s="178" t="s">
        <v>233</v>
      </c>
      <c r="AA33" s="161">
        <v>0</v>
      </c>
      <c r="AB33" s="165"/>
      <c r="AC33" s="163" t="s">
        <v>233</v>
      </c>
      <c r="AD33" s="167"/>
      <c r="AE33" s="167"/>
      <c r="AF33" s="161">
        <v>0.8</v>
      </c>
      <c r="AG33" s="167"/>
      <c r="AH33" s="163">
        <f>AG33/AF33</f>
        <v>0</v>
      </c>
      <c r="AI33" s="167"/>
      <c r="AJ33" s="167"/>
      <c r="AK33" s="161">
        <v>0</v>
      </c>
      <c r="AL33" s="168"/>
      <c r="AM33" s="163" t="s">
        <v>233</v>
      </c>
      <c r="AN33" s="169"/>
      <c r="AO33" s="167"/>
      <c r="AP33" s="162" t="s">
        <v>142</v>
      </c>
      <c r="AQ33" s="161">
        <v>0.8</v>
      </c>
      <c r="AR33" s="165"/>
      <c r="AS33" s="163">
        <f t="shared" si="3"/>
        <v>0</v>
      </c>
      <c r="AT33" s="169"/>
    </row>
    <row r="34" spans="1:46" ht="55.5" customHeight="1" thickBot="1" x14ac:dyDescent="0.3">
      <c r="A34" s="78"/>
      <c r="B34" s="215" t="s">
        <v>145</v>
      </c>
      <c r="C34" s="216"/>
      <c r="D34" s="216"/>
      <c r="E34" s="79">
        <f>+SUM(E17:E33)</f>
        <v>1</v>
      </c>
      <c r="F34" s="80"/>
      <c r="G34" s="81"/>
      <c r="H34" s="82"/>
      <c r="I34" s="82"/>
      <c r="J34" s="82"/>
      <c r="K34" s="82"/>
      <c r="L34" s="82"/>
      <c r="M34" s="82"/>
      <c r="N34" s="82"/>
      <c r="O34" s="82"/>
      <c r="P34" s="34"/>
      <c r="Q34" s="82"/>
      <c r="R34" s="82"/>
      <c r="S34" s="82"/>
      <c r="T34" s="82"/>
      <c r="U34" s="82"/>
      <c r="V34" s="198" t="s">
        <v>234</v>
      </c>
      <c r="W34" s="198"/>
      <c r="X34" s="175">
        <f>AVERAGE(X17:X33)</f>
        <v>0.60775000000000001</v>
      </c>
      <c r="Y34" s="97"/>
      <c r="Z34" s="82"/>
      <c r="AA34" s="210" t="s">
        <v>235</v>
      </c>
      <c r="AB34" s="210"/>
      <c r="AC34" s="97">
        <f>AVERAGE(AC17:AC22)</f>
        <v>0</v>
      </c>
      <c r="AD34" s="97"/>
      <c r="AE34" s="82"/>
      <c r="AF34" s="198" t="s">
        <v>236</v>
      </c>
      <c r="AG34" s="198"/>
      <c r="AH34" s="97">
        <f>AVERAGE(AH17:AH22)</f>
        <v>0</v>
      </c>
      <c r="AI34" s="97"/>
      <c r="AJ34" s="98"/>
      <c r="AK34" s="197" t="s">
        <v>237</v>
      </c>
      <c r="AL34" s="197"/>
      <c r="AM34" s="97">
        <f>AVERAGE(AM17:AM22)</f>
        <v>0</v>
      </c>
      <c r="AN34" s="97"/>
      <c r="AO34" s="194" t="s">
        <v>232</v>
      </c>
      <c r="AP34" s="195"/>
      <c r="AQ34" s="196"/>
      <c r="AR34" s="99" t="e">
        <f>AVERAGE(AR17:AR22)</f>
        <v>#DIV/0!</v>
      </c>
      <c r="AS34" s="99"/>
      <c r="AT34" s="100"/>
    </row>
    <row r="35" spans="1:46" ht="15.75" customHeight="1" x14ac:dyDescent="0.25">
      <c r="A35" s="48"/>
      <c r="B35" s="83"/>
      <c r="C35" s="83"/>
      <c r="D35" s="84"/>
      <c r="E35" s="83"/>
      <c r="F35" s="83"/>
      <c r="G35" s="83"/>
      <c r="H35" s="85"/>
      <c r="I35" s="85"/>
      <c r="J35" s="85"/>
      <c r="K35" s="85"/>
      <c r="L35" s="85"/>
      <c r="M35" s="85"/>
      <c r="N35" s="85"/>
      <c r="O35" s="85"/>
      <c r="P35" s="85"/>
      <c r="Q35" s="85"/>
      <c r="R35" s="85"/>
      <c r="S35" s="37"/>
      <c r="T35" s="37"/>
      <c r="U35" s="37"/>
      <c r="V35" s="188"/>
      <c r="W35" s="188"/>
      <c r="X35" s="86"/>
      <c r="Y35" s="87"/>
      <c r="Z35" s="87"/>
      <c r="AA35" s="188"/>
      <c r="AB35" s="188"/>
      <c r="AC35" s="86"/>
      <c r="AD35" s="87"/>
      <c r="AE35" s="87"/>
      <c r="AF35" s="188"/>
      <c r="AG35" s="188"/>
      <c r="AH35" s="86"/>
      <c r="AI35" s="87"/>
      <c r="AJ35" s="87"/>
      <c r="AK35" s="188"/>
      <c r="AL35" s="188"/>
      <c r="AM35" s="86"/>
      <c r="AN35" s="87"/>
      <c r="AO35" s="87"/>
      <c r="AP35" s="188"/>
      <c r="AQ35" s="188"/>
      <c r="AR35" s="188"/>
      <c r="AS35" s="86"/>
      <c r="AT35" s="87"/>
    </row>
    <row r="36" spans="1:46" ht="15.75" customHeight="1" thickBot="1" x14ac:dyDescent="0.3">
      <c r="A36" s="48"/>
      <c r="B36" s="83"/>
      <c r="C36" s="83"/>
      <c r="D36" s="84"/>
      <c r="E36" s="83"/>
      <c r="F36" s="83"/>
      <c r="G36" s="83"/>
      <c r="H36" s="85"/>
      <c r="I36" s="85"/>
      <c r="J36" s="85"/>
      <c r="K36" s="85"/>
      <c r="L36" s="85"/>
      <c r="M36" s="85"/>
      <c r="N36" s="85"/>
      <c r="O36" s="85"/>
      <c r="P36" s="85"/>
      <c r="Q36" s="85"/>
      <c r="R36" s="85"/>
      <c r="S36" s="37"/>
      <c r="T36" s="37"/>
      <c r="U36" s="37"/>
      <c r="V36" s="188"/>
      <c r="W36" s="188"/>
      <c r="X36" s="88"/>
      <c r="Y36" s="87"/>
      <c r="Z36" s="87"/>
      <c r="AA36" s="188"/>
      <c r="AB36" s="188"/>
      <c r="AC36" s="88"/>
      <c r="AD36" s="87"/>
      <c r="AE36" s="87"/>
      <c r="AF36" s="188"/>
      <c r="AG36" s="188"/>
      <c r="AH36" s="89"/>
      <c r="AI36" s="87"/>
      <c r="AJ36" s="87"/>
      <c r="AK36" s="188"/>
      <c r="AL36" s="188"/>
      <c r="AM36" s="89"/>
      <c r="AN36" s="87"/>
      <c r="AO36" s="87"/>
      <c r="AP36" s="188"/>
      <c r="AQ36" s="188"/>
      <c r="AR36" s="188"/>
      <c r="AS36" s="89"/>
      <c r="AT36" s="87"/>
    </row>
    <row r="37" spans="1:46" ht="29.25" customHeight="1" x14ac:dyDescent="0.25">
      <c r="A37" s="48"/>
      <c r="B37" s="204" t="s">
        <v>146</v>
      </c>
      <c r="C37" s="205"/>
      <c r="D37" s="206"/>
      <c r="E37" s="90"/>
      <c r="F37" s="189" t="s">
        <v>147</v>
      </c>
      <c r="G37" s="190"/>
      <c r="H37" s="190"/>
      <c r="I37" s="191"/>
      <c r="J37" s="189" t="s">
        <v>148</v>
      </c>
      <c r="K37" s="190"/>
      <c r="L37" s="190"/>
      <c r="M37" s="190"/>
      <c r="N37" s="190"/>
      <c r="O37" s="190"/>
      <c r="P37" s="191"/>
      <c r="Q37" s="85"/>
      <c r="R37" s="85"/>
      <c r="S37" s="37"/>
      <c r="T37" s="37"/>
      <c r="U37" s="37"/>
      <c r="V37" s="188"/>
      <c r="W37" s="188"/>
      <c r="X37" s="88"/>
      <c r="Y37" s="87"/>
      <c r="Z37" s="87"/>
      <c r="AA37" s="188"/>
      <c r="AB37" s="188"/>
      <c r="AC37" s="88"/>
      <c r="AD37" s="87"/>
      <c r="AE37" s="87"/>
      <c r="AF37" s="188"/>
      <c r="AG37" s="188"/>
      <c r="AH37" s="89"/>
      <c r="AI37" s="87"/>
      <c r="AJ37" s="87"/>
      <c r="AK37" s="188"/>
      <c r="AL37" s="188"/>
      <c r="AM37" s="89"/>
      <c r="AN37" s="87"/>
      <c r="AO37" s="87"/>
      <c r="AP37" s="188"/>
      <c r="AQ37" s="188"/>
      <c r="AR37" s="188"/>
      <c r="AS37" s="89"/>
      <c r="AT37" s="87"/>
    </row>
    <row r="38" spans="1:46" ht="51" customHeight="1" x14ac:dyDescent="0.25">
      <c r="A38" s="48"/>
      <c r="B38" s="201" t="s">
        <v>149</v>
      </c>
      <c r="C38" s="202"/>
      <c r="D38" s="91"/>
      <c r="E38" s="92"/>
      <c r="F38" s="211" t="s">
        <v>149</v>
      </c>
      <c r="G38" s="212"/>
      <c r="H38" s="212"/>
      <c r="I38" s="213"/>
      <c r="J38" s="211" t="s">
        <v>149</v>
      </c>
      <c r="K38" s="212"/>
      <c r="L38" s="212"/>
      <c r="M38" s="212"/>
      <c r="N38" s="212"/>
      <c r="O38" s="212"/>
      <c r="P38" s="213"/>
      <c r="Q38" s="85"/>
      <c r="R38" s="85"/>
      <c r="S38" s="37"/>
      <c r="T38" s="37"/>
      <c r="U38" s="37"/>
      <c r="V38" s="203"/>
      <c r="W38" s="203"/>
      <c r="X38" s="86"/>
      <c r="Y38" s="87"/>
      <c r="Z38" s="87"/>
      <c r="AA38" s="203"/>
      <c r="AB38" s="203"/>
      <c r="AC38" s="86"/>
      <c r="AD38" s="87"/>
      <c r="AE38" s="87"/>
      <c r="AF38" s="203"/>
      <c r="AG38" s="203"/>
      <c r="AH38" s="86"/>
      <c r="AI38" s="87"/>
      <c r="AJ38" s="87"/>
      <c r="AK38" s="203"/>
      <c r="AL38" s="203"/>
      <c r="AM38" s="86"/>
      <c r="AN38" s="87"/>
      <c r="AO38" s="87"/>
      <c r="AP38" s="203"/>
      <c r="AQ38" s="203"/>
      <c r="AR38" s="203"/>
      <c r="AS38" s="86"/>
      <c r="AT38" s="87"/>
    </row>
    <row r="39" spans="1:46" ht="30" customHeight="1" x14ac:dyDescent="0.25">
      <c r="A39" s="48"/>
      <c r="B39" s="207"/>
      <c r="C39" s="208"/>
      <c r="D39" s="91"/>
      <c r="E39" s="93"/>
      <c r="F39" s="189"/>
      <c r="G39" s="190"/>
      <c r="H39" s="189"/>
      <c r="I39" s="190"/>
      <c r="J39" s="189"/>
      <c r="K39" s="190"/>
      <c r="L39" s="190"/>
      <c r="M39" s="190"/>
      <c r="N39" s="190"/>
      <c r="O39" s="190"/>
      <c r="P39" s="191"/>
      <c r="Q39" s="85"/>
      <c r="R39" s="85"/>
      <c r="S39" s="37"/>
      <c r="T39" s="37"/>
      <c r="U39" s="37"/>
      <c r="V39" s="37"/>
      <c r="W39" s="37"/>
      <c r="X39" s="94"/>
      <c r="Y39" s="37"/>
      <c r="Z39" s="37"/>
      <c r="AA39" s="37"/>
      <c r="AB39" s="37"/>
      <c r="AC39" s="94"/>
      <c r="AD39" s="37"/>
      <c r="AE39" s="37"/>
      <c r="AF39" s="37"/>
      <c r="AG39" s="37"/>
      <c r="AH39" s="94"/>
      <c r="AI39" s="37"/>
      <c r="AJ39" s="37"/>
      <c r="AK39" s="37"/>
      <c r="AL39" s="37"/>
      <c r="AM39" s="94"/>
      <c r="AN39" s="37"/>
      <c r="AO39" s="37"/>
      <c r="AP39" s="37"/>
      <c r="AQ39" s="37"/>
      <c r="AR39" s="37"/>
      <c r="AS39" s="94"/>
      <c r="AT39" s="37"/>
    </row>
    <row r="40" spans="1:46" x14ac:dyDescent="0.25">
      <c r="A40" s="48"/>
      <c r="B40" s="207"/>
      <c r="C40" s="208"/>
      <c r="D40" s="91"/>
      <c r="E40" s="93"/>
      <c r="F40" s="189"/>
      <c r="G40" s="190"/>
      <c r="H40" s="190"/>
      <c r="I40" s="191"/>
      <c r="J40" s="207"/>
      <c r="K40" s="208"/>
      <c r="L40" s="208"/>
      <c r="M40" s="208"/>
      <c r="N40" s="208"/>
      <c r="O40" s="208"/>
      <c r="P40" s="209"/>
      <c r="Q40" s="85"/>
      <c r="R40" s="85"/>
      <c r="S40" s="37"/>
      <c r="T40" s="37"/>
      <c r="U40" s="37"/>
      <c r="V40" s="37"/>
      <c r="W40" s="37"/>
      <c r="X40" s="94"/>
      <c r="Y40" s="37"/>
      <c r="Z40" s="37"/>
      <c r="AA40" s="37"/>
      <c r="AB40" s="37"/>
      <c r="AC40" s="94"/>
      <c r="AD40" s="37"/>
      <c r="AE40" s="37"/>
      <c r="AF40" s="37"/>
      <c r="AG40" s="37"/>
      <c r="AH40" s="94"/>
      <c r="AI40" s="37"/>
      <c r="AJ40" s="37"/>
      <c r="AK40" s="37"/>
      <c r="AL40" s="37"/>
      <c r="AM40" s="94"/>
      <c r="AN40" s="37"/>
      <c r="AO40" s="37"/>
      <c r="AP40" s="37"/>
      <c r="AQ40" s="37"/>
      <c r="AR40" s="37"/>
      <c r="AS40" s="94"/>
      <c r="AT40" s="37"/>
    </row>
    <row r="41" spans="1:46" x14ac:dyDescent="0.25"/>
    <row r="42" spans="1:46" x14ac:dyDescent="0.25"/>
    <row r="43" spans="1:46" x14ac:dyDescent="0.25"/>
    <row r="44" spans="1:46" x14ac:dyDescent="0.25"/>
    <row r="45" spans="1:46" ht="48.75" customHeight="1" x14ac:dyDescent="0.25">
      <c r="A45" s="96"/>
    </row>
    <row r="46" spans="1:46" x14ac:dyDescent="0.25"/>
    <row r="47" spans="1:46" x14ac:dyDescent="0.25"/>
    <row r="48" spans="1:46" hidden="1" x14ac:dyDescent="0.25"/>
    <row r="49" hidden="1" x14ac:dyDescent="0.25"/>
    <row r="50" hidden="1" x14ac:dyDescent="0.25"/>
    <row r="51" hidden="1" x14ac:dyDescent="0.25"/>
    <row r="52" hidden="1" x14ac:dyDescent="0.25"/>
    <row r="53" hidden="1" x14ac:dyDescent="0.25"/>
    <row r="54" hidden="1" x14ac:dyDescent="0.25"/>
    <row r="55" hidden="1" x14ac:dyDescent="0.25"/>
    <row r="56" hidden="1" x14ac:dyDescent="0.25"/>
    <row r="57" hidden="1" x14ac:dyDescent="0.25"/>
    <row r="58" hidden="1" x14ac:dyDescent="0.25"/>
    <row r="59" hidden="1" x14ac:dyDescent="0.25"/>
    <row r="60" hidden="1" x14ac:dyDescent="0.25"/>
    <row r="61" hidden="1" x14ac:dyDescent="0.25"/>
    <row r="62" hidden="1" x14ac:dyDescent="0.25"/>
    <row r="63" hidden="1" x14ac:dyDescent="0.25"/>
    <row r="64" hidden="1" x14ac:dyDescent="0.25"/>
    <row r="65" hidden="1" x14ac:dyDescent="0.25"/>
    <row r="66" hidden="1" x14ac:dyDescent="0.25"/>
    <row r="67" hidden="1" x14ac:dyDescent="0.25"/>
    <row r="68" hidden="1" x14ac:dyDescent="0.25"/>
    <row r="69" hidden="1" x14ac:dyDescent="0.25"/>
    <row r="70" hidden="1" x14ac:dyDescent="0.25"/>
    <row r="71" hidden="1" x14ac:dyDescent="0.25"/>
    <row r="72" hidden="1" x14ac:dyDescent="0.25"/>
    <row r="73" hidden="1" x14ac:dyDescent="0.25"/>
    <row r="74" hidden="1" x14ac:dyDescent="0.25"/>
    <row r="75" hidden="1" x14ac:dyDescent="0.25"/>
    <row r="76" hidden="1" x14ac:dyDescent="0.25"/>
    <row r="77" hidden="1" x14ac:dyDescent="0.25"/>
    <row r="78" hidden="1" x14ac:dyDescent="0.25"/>
    <row r="79" hidden="1" x14ac:dyDescent="0.25"/>
    <row r="80" hidden="1" x14ac:dyDescent="0.25"/>
    <row r="81" hidden="1" x14ac:dyDescent="0.25"/>
    <row r="82" hidden="1" x14ac:dyDescent="0.25"/>
  </sheetData>
  <sheetProtection algorithmName="SHA-512" hashValue="1eXyske5Yyq705NINB8sEPT7r3y5loOaI/B70eqJ+y2p6ACgBhOZrltKDjAJUkPr+SnhkFGJi+hf09skCVJndA==" saltValue="+pXEGTI01dxXmgNLL1s8MQ==" spinCount="100000" sheet="1" formatColumns="0"/>
  <mergeCells count="95">
    <mergeCell ref="A2:H2"/>
    <mergeCell ref="A1:H1"/>
    <mergeCell ref="D10:K10"/>
    <mergeCell ref="D9:S9"/>
    <mergeCell ref="L10:O10"/>
    <mergeCell ref="AA10:AB10"/>
    <mergeCell ref="V12:Z12"/>
    <mergeCell ref="AA12:AE12"/>
    <mergeCell ref="C3:H3"/>
    <mergeCell ref="E4:H4"/>
    <mergeCell ref="E5:H5"/>
    <mergeCell ref="E6:H6"/>
    <mergeCell ref="E7:H7"/>
    <mergeCell ref="D12:U13"/>
    <mergeCell ref="AF7:AJ7"/>
    <mergeCell ref="AF13:AJ13"/>
    <mergeCell ref="AK13:AO13"/>
    <mergeCell ref="AP13:AT13"/>
    <mergeCell ref="V10:W10"/>
    <mergeCell ref="AK12:AO12"/>
    <mergeCell ref="AP12:AT12"/>
    <mergeCell ref="V13:Z13"/>
    <mergeCell ref="AA13:AE13"/>
    <mergeCell ref="AF12:AJ12"/>
    <mergeCell ref="AK7:AO7"/>
    <mergeCell ref="AF10:AG10"/>
    <mergeCell ref="AP7:AT7"/>
    <mergeCell ref="AK10:AL10"/>
    <mergeCell ref="V8:Z8"/>
    <mergeCell ref="AA8:AE8"/>
    <mergeCell ref="AF8:AJ8"/>
    <mergeCell ref="AK8:AO8"/>
    <mergeCell ref="AP14:AR14"/>
    <mergeCell ref="AO14:AO15"/>
    <mergeCell ref="AH14:AH15"/>
    <mergeCell ref="AI14:AI15"/>
    <mergeCell ref="AJ14:AJ15"/>
    <mergeCell ref="AP8:AT8"/>
    <mergeCell ref="AP10:AR10"/>
    <mergeCell ref="AS14:AS15"/>
    <mergeCell ref="AT14:AT15"/>
    <mergeCell ref="AN14:AN15"/>
    <mergeCell ref="AM14:AM15"/>
    <mergeCell ref="AK14:AL14"/>
    <mergeCell ref="B40:C40"/>
    <mergeCell ref="F40:I40"/>
    <mergeCell ref="J40:P40"/>
    <mergeCell ref="AA34:AB34"/>
    <mergeCell ref="AC14:AC15"/>
    <mergeCell ref="AA38:AB38"/>
    <mergeCell ref="J38:P38"/>
    <mergeCell ref="F38:I38"/>
    <mergeCell ref="V38:W38"/>
    <mergeCell ref="C15:C16"/>
    <mergeCell ref="B34:D34"/>
    <mergeCell ref="B39:C39"/>
    <mergeCell ref="F39:G39"/>
    <mergeCell ref="H39:I39"/>
    <mergeCell ref="J39:P39"/>
    <mergeCell ref="A12:B14"/>
    <mergeCell ref="B38:C38"/>
    <mergeCell ref="AP38:AR38"/>
    <mergeCell ref="AP36:AR36"/>
    <mergeCell ref="AK36:AL36"/>
    <mergeCell ref="AK38:AL38"/>
    <mergeCell ref="V36:W36"/>
    <mergeCell ref="B37:D37"/>
    <mergeCell ref="AP37:AR37"/>
    <mergeCell ref="AF36:AG36"/>
    <mergeCell ref="AK37:AL37"/>
    <mergeCell ref="AF37:AG37"/>
    <mergeCell ref="AF38:AG38"/>
    <mergeCell ref="AD14:AD15"/>
    <mergeCell ref="AE14:AE15"/>
    <mergeCell ref="AO34:AQ34"/>
    <mergeCell ref="V35:W35"/>
    <mergeCell ref="V14:W14"/>
    <mergeCell ref="AK34:AL34"/>
    <mergeCell ref="V34:W34"/>
    <mergeCell ref="AF34:AG34"/>
    <mergeCell ref="X14:X15"/>
    <mergeCell ref="Y14:Y15"/>
    <mergeCell ref="AF14:AG14"/>
    <mergeCell ref="AA14:AB14"/>
    <mergeCell ref="AA35:AB35"/>
    <mergeCell ref="AF35:AG35"/>
    <mergeCell ref="AK35:AL35"/>
    <mergeCell ref="AP35:AR35"/>
    <mergeCell ref="D14:S14"/>
    <mergeCell ref="Z14:Z15"/>
    <mergeCell ref="AA36:AB36"/>
    <mergeCell ref="F37:I37"/>
    <mergeCell ref="J37:P37"/>
    <mergeCell ref="V37:W37"/>
    <mergeCell ref="AA37:AB37"/>
  </mergeCells>
  <conditionalFormatting sqref="AH37:AH38 AM37:AM38 AS37:AS38 AC37:AC38 X37:X38 X34:Y34 AC34:AD34 AH34:AI34 AM34:AN34 AR34:AT34 X17:X35 AC17:AC35 AH17:AH35 AM34:AM35 AS17:AS35 X29:Z29 X32:Z33">
    <cfRule type="containsText" dxfId="11" priority="278" operator="containsText" text="N/A">
      <formula>NOT(ISERROR(SEARCH("N/A",X17)))</formula>
    </cfRule>
    <cfRule type="cellIs" dxfId="10" priority="279" operator="between">
      <formula>#REF!</formula>
      <formula>#REF!</formula>
    </cfRule>
    <cfRule type="cellIs" dxfId="9" priority="280" operator="between">
      <formula>#REF!</formula>
      <formula>#REF!</formula>
    </cfRule>
    <cfRule type="cellIs" dxfId="8" priority="281" operator="between">
      <formula>#REF!</formula>
      <formula>#REF!</formula>
    </cfRule>
  </conditionalFormatting>
  <conditionalFormatting sqref="AH38 AH35 AM38 AM35 AS38 AS35 AC38 AC35 X38 X35">
    <cfRule type="containsText" dxfId="7" priority="342" operator="containsText" text="N/A">
      <formula>NOT(ISERROR(SEARCH("N/A",X35)))</formula>
    </cfRule>
    <cfRule type="cellIs" dxfId="6" priority="343" operator="between">
      <formula>$B$13</formula>
      <formula>#REF!</formula>
    </cfRule>
    <cfRule type="cellIs" dxfId="5" priority="344" operator="between">
      <formula>$B$11</formula>
      <formula>#REF!</formula>
    </cfRule>
    <cfRule type="cellIs" dxfId="4" priority="345" operator="between">
      <formula>#REF!</formula>
      <formula>#REF!</formula>
    </cfRule>
  </conditionalFormatting>
  <conditionalFormatting sqref="AS35 AH35 AH38 AM35 AM38 AS38 AC35 AC38 X35 X38">
    <cfRule type="containsText" dxfId="3" priority="382" operator="containsText" text="N/A">
      <formula>NOT(ISERROR(SEARCH("N/A",X35)))</formula>
    </cfRule>
    <cfRule type="cellIs" dxfId="2" priority="383" operator="between">
      <formula>#REF!</formula>
      <formula>#REF!</formula>
    </cfRule>
    <cfRule type="cellIs" dxfId="1" priority="384" operator="between">
      <formula>$B$11</formula>
      <formula>#REF!</formula>
    </cfRule>
    <cfRule type="cellIs" dxfId="0" priority="385" operator="between">
      <formula>#REF!</formula>
      <formula>#REF!</formula>
    </cfRule>
  </conditionalFormatting>
  <conditionalFormatting sqref="Y34">
    <cfRule type="colorScale" priority="57">
      <colorScale>
        <cfvo type="min"/>
        <cfvo type="percentile" val="50"/>
        <cfvo type="max"/>
        <color rgb="FFF8696B"/>
        <color rgb="FFFFEB84"/>
        <color rgb="FF63BE7B"/>
      </colorScale>
    </cfRule>
  </conditionalFormatting>
  <conditionalFormatting sqref="AD34">
    <cfRule type="colorScale" priority="56">
      <colorScale>
        <cfvo type="min"/>
        <cfvo type="percentile" val="50"/>
        <cfvo type="max"/>
        <color rgb="FFF8696B"/>
        <color rgb="FFFFEB84"/>
        <color rgb="FF63BE7B"/>
      </colorScale>
    </cfRule>
  </conditionalFormatting>
  <conditionalFormatting sqref="AI34">
    <cfRule type="colorScale" priority="55">
      <colorScale>
        <cfvo type="min"/>
        <cfvo type="percentile" val="50"/>
        <cfvo type="max"/>
        <color rgb="FFF8696B"/>
        <color rgb="FFFFEB84"/>
        <color rgb="FF63BE7B"/>
      </colorScale>
    </cfRule>
  </conditionalFormatting>
  <conditionalFormatting sqref="AN34">
    <cfRule type="colorScale" priority="54">
      <colorScale>
        <cfvo type="min"/>
        <cfvo type="percentile" val="50"/>
        <cfvo type="max"/>
        <color rgb="FFF8696B"/>
        <color rgb="FFFFEB84"/>
        <color rgb="FF63BE7B"/>
      </colorScale>
    </cfRule>
  </conditionalFormatting>
  <conditionalFormatting sqref="AS34">
    <cfRule type="colorScale" priority="53">
      <colorScale>
        <cfvo type="min"/>
        <cfvo type="percentile" val="50"/>
        <cfvo type="max"/>
        <color rgb="FFF8696B"/>
        <color rgb="FFFFEB84"/>
        <color rgb="FF63BE7B"/>
      </colorScale>
    </cfRule>
  </conditionalFormatting>
  <conditionalFormatting sqref="X34">
    <cfRule type="colorScale" priority="44">
      <colorScale>
        <cfvo type="min"/>
        <cfvo type="percentile" val="50"/>
        <cfvo type="max"/>
        <color rgb="FFF8696B"/>
        <color rgb="FFFFEB84"/>
        <color rgb="FF63BE7B"/>
      </colorScale>
    </cfRule>
  </conditionalFormatting>
  <conditionalFormatting sqref="AC34">
    <cfRule type="colorScale" priority="35">
      <colorScale>
        <cfvo type="min"/>
        <cfvo type="percentile" val="50"/>
        <cfvo type="max"/>
        <color rgb="FFF8696B"/>
        <color rgb="FFFFEB84"/>
        <color rgb="FF63BE7B"/>
      </colorScale>
    </cfRule>
  </conditionalFormatting>
  <conditionalFormatting sqref="AH34">
    <cfRule type="colorScale" priority="26">
      <colorScale>
        <cfvo type="min"/>
        <cfvo type="percentile" val="50"/>
        <cfvo type="max"/>
        <color rgb="FFF8696B"/>
        <color rgb="FFFFEB84"/>
        <color rgb="FF63BE7B"/>
      </colorScale>
    </cfRule>
  </conditionalFormatting>
  <conditionalFormatting sqref="AM34">
    <cfRule type="colorScale" priority="17">
      <colorScale>
        <cfvo type="min"/>
        <cfvo type="percentile" val="50"/>
        <cfvo type="max"/>
        <color rgb="FFF8696B"/>
        <color rgb="FFFFEB84"/>
        <color rgb="FF63BE7B"/>
      </colorScale>
    </cfRule>
  </conditionalFormatting>
  <conditionalFormatting sqref="AR34">
    <cfRule type="colorScale" priority="5">
      <colorScale>
        <cfvo type="min"/>
        <cfvo type="percentile" val="50"/>
        <cfvo type="max"/>
        <color rgb="FF63BE7B"/>
        <color rgb="FFFFEB84"/>
        <color rgb="FFF8696B"/>
      </colorScale>
    </cfRule>
  </conditionalFormatting>
  <conditionalFormatting sqref="AR17:AR33">
    <cfRule type="colorScale" priority="1425">
      <colorScale>
        <cfvo type="num" val="0.45"/>
        <cfvo type="percent" val="0.65"/>
        <cfvo type="percent" val="100"/>
        <color rgb="FFF8696B"/>
        <color rgb="FFFFEB84"/>
        <color rgb="FF63BE7B"/>
      </colorScale>
    </cfRule>
  </conditionalFormatting>
  <conditionalFormatting sqref="AM34">
    <cfRule type="iconSet" priority="1426">
      <iconSet iconSet="4Arrows">
        <cfvo type="percent" val="0"/>
        <cfvo type="percent" val="25"/>
        <cfvo type="percent" val="50"/>
        <cfvo type="percent" val="75"/>
      </iconSet>
    </cfRule>
  </conditionalFormatting>
  <conditionalFormatting sqref="AR18:AR34">
    <cfRule type="colorScale" priority="1428">
      <colorScale>
        <cfvo type="num" val="0.45"/>
        <cfvo type="percent" val="0.65"/>
        <cfvo type="percent" val="100"/>
        <color rgb="FFF8696B"/>
        <color rgb="FFFFEB84"/>
        <color rgb="FF63BE7B"/>
      </colorScale>
    </cfRule>
  </conditionalFormatting>
  <dataValidations count="7">
    <dataValidation type="list" allowBlank="1" showInputMessage="1" showErrorMessage="1" sqref="W5">
      <formula1>$AT$7:$AT$10</formula1>
    </dataValidation>
    <dataValidation type="list" allowBlank="1" showInputMessage="1" showErrorMessage="1" sqref="B4">
      <formula1>DEPENDENCIA</formula1>
    </dataValidation>
    <dataValidation type="list" allowBlank="1" showInputMessage="1" showErrorMessage="1" sqref="B7">
      <formula1>LIDERPROCESO</formula1>
    </dataValidation>
    <dataValidation type="list" allowBlank="1" showInputMessage="1" showErrorMessage="1" sqref="J33 J20:J31">
      <formula1>PROGRAMACION</formula1>
    </dataValidation>
    <dataValidation type="list" allowBlank="1" showInputMessage="1" showErrorMessage="1" sqref="Q17:Q33">
      <formula1>INDICADOR</formula1>
    </dataValidation>
    <dataValidation type="list" allowBlank="1" showInputMessage="1" showErrorMessage="1" error="Escriba un texto " promptTitle="Cualquier contenido" sqref="F31:F33 F17:F22 F28:F29">
      <formula1>META2</formula1>
    </dataValidation>
    <dataValidation type="list" allowBlank="1" showInputMessage="1" showErrorMessage="1" sqref="U17:U33">
      <formula1>CONTRALORIA</formula1>
    </dataValidation>
  </dataValidations>
  <pageMargins left="0.70866141732283472" right="0.70866141732283472" top="0.74803149606299213" bottom="0.74803149606299213" header="0.31496062992125984" footer="0.31496062992125984"/>
  <pageSetup paperSize="14" scale="40" orientation="landscape" horizontalDpi="4294967293" r:id="rId1"/>
  <headerFooter>
    <oddFooter>&amp;RCódigo: PLE-PIN-F018
Versión: 2
Vigencia desde: 30 noviembre de 2018</oddFooter>
  </headerFooter>
  <drawing r:id="rId2"/>
  <legacy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H137"/>
  <sheetViews>
    <sheetView topLeftCell="A97" zoomScale="55" zoomScaleNormal="55" workbookViewId="0">
      <selection activeCell="C138" sqref="C138"/>
    </sheetView>
  </sheetViews>
  <sheetFormatPr baseColWidth="10" defaultColWidth="9.140625" defaultRowHeight="15" x14ac:dyDescent="0.25"/>
  <cols>
    <col min="1" max="1" width="25.140625" customWidth="1"/>
    <col min="2" max="2" width="46" customWidth="1"/>
    <col min="3" max="3" width="56.5703125" bestFit="1" customWidth="1"/>
    <col min="4" max="4" width="43.28515625" customWidth="1"/>
    <col min="5" max="5" width="13.28515625" customWidth="1"/>
    <col min="6" max="256" width="11.42578125" customWidth="1"/>
  </cols>
  <sheetData>
    <row r="1" spans="1:8" x14ac:dyDescent="0.25">
      <c r="A1" t="s">
        <v>151</v>
      </c>
      <c r="B1" t="s">
        <v>152</v>
      </c>
      <c r="C1" t="s">
        <v>153</v>
      </c>
      <c r="D1" t="s">
        <v>154</v>
      </c>
      <c r="F1" t="s">
        <v>155</v>
      </c>
    </row>
    <row r="2" spans="1:8" x14ac:dyDescent="0.25">
      <c r="A2" t="s">
        <v>156</v>
      </c>
      <c r="B2" t="s">
        <v>157</v>
      </c>
      <c r="C2" t="s">
        <v>47</v>
      </c>
      <c r="D2" t="s">
        <v>51</v>
      </c>
      <c r="F2" t="s">
        <v>70</v>
      </c>
    </row>
    <row r="3" spans="1:8" x14ac:dyDescent="0.25">
      <c r="A3" t="s">
        <v>158</v>
      </c>
      <c r="B3" t="s">
        <v>159</v>
      </c>
      <c r="C3" t="s">
        <v>160</v>
      </c>
      <c r="D3" t="s">
        <v>112</v>
      </c>
      <c r="F3" t="s">
        <v>53</v>
      </c>
    </row>
    <row r="4" spans="1:8" x14ac:dyDescent="0.25">
      <c r="A4" t="s">
        <v>161</v>
      </c>
      <c r="C4" t="s">
        <v>72</v>
      </c>
      <c r="D4" t="s">
        <v>59</v>
      </c>
      <c r="F4" t="s">
        <v>61</v>
      </c>
    </row>
    <row r="5" spans="1:8" x14ac:dyDescent="0.25">
      <c r="A5" t="s">
        <v>162</v>
      </c>
      <c r="C5" t="s">
        <v>118</v>
      </c>
      <c r="D5" t="s">
        <v>163</v>
      </c>
    </row>
    <row r="6" spans="1:8" x14ac:dyDescent="0.25">
      <c r="A6" t="s">
        <v>164</v>
      </c>
      <c r="E6" t="s">
        <v>165</v>
      </c>
      <c r="G6" t="s">
        <v>166</v>
      </c>
    </row>
    <row r="7" spans="1:8" x14ac:dyDescent="0.25">
      <c r="A7" t="s">
        <v>167</v>
      </c>
      <c r="E7" t="s">
        <v>168</v>
      </c>
      <c r="G7" t="s">
        <v>169</v>
      </c>
    </row>
    <row r="8" spans="1:8" x14ac:dyDescent="0.25">
      <c r="E8" t="s">
        <v>170</v>
      </c>
      <c r="G8" t="s">
        <v>171</v>
      </c>
    </row>
    <row r="9" spans="1:8" x14ac:dyDescent="0.25">
      <c r="E9" t="s">
        <v>172</v>
      </c>
    </row>
    <row r="10" spans="1:8" x14ac:dyDescent="0.25">
      <c r="E10" t="s">
        <v>173</v>
      </c>
    </row>
    <row r="12" spans="1:8" s="3" customFormat="1" ht="74.25" customHeight="1" x14ac:dyDescent="0.25">
      <c r="A12" s="11"/>
      <c r="C12" s="12"/>
      <c r="D12" s="6"/>
      <c r="H12" s="3" t="s">
        <v>174</v>
      </c>
    </row>
    <row r="13" spans="1:8" s="3" customFormat="1" ht="74.25" customHeight="1" x14ac:dyDescent="0.25">
      <c r="A13" s="11"/>
      <c r="C13" s="12"/>
      <c r="D13" s="6"/>
      <c r="H13" s="3" t="s">
        <v>175</v>
      </c>
    </row>
    <row r="14" spans="1:8" s="3" customFormat="1" ht="74.25" customHeight="1" x14ac:dyDescent="0.25">
      <c r="A14" s="11"/>
      <c r="C14" s="12"/>
      <c r="D14" s="2"/>
      <c r="H14" s="3" t="s">
        <v>176</v>
      </c>
    </row>
    <row r="15" spans="1:8" s="3" customFormat="1" ht="74.25" customHeight="1" x14ac:dyDescent="0.25">
      <c r="A15" s="11"/>
      <c r="C15" s="12"/>
      <c r="D15" s="2"/>
      <c r="H15" s="3" t="s">
        <v>177</v>
      </c>
    </row>
    <row r="16" spans="1:8" s="3" customFormat="1" ht="74.25" customHeight="1" thickBot="1" x14ac:dyDescent="0.3">
      <c r="A16" s="11"/>
      <c r="C16" s="12"/>
      <c r="D16" s="5"/>
    </row>
    <row r="17" spans="1:4" s="3" customFormat="1" ht="74.25" customHeight="1" x14ac:dyDescent="0.25">
      <c r="A17" s="11"/>
      <c r="C17" s="12"/>
      <c r="D17" s="4"/>
    </row>
    <row r="18" spans="1:4" s="3" customFormat="1" ht="74.25" customHeight="1" x14ac:dyDescent="0.25">
      <c r="A18" s="11"/>
      <c r="C18" s="12"/>
      <c r="D18" s="6"/>
    </row>
    <row r="19" spans="1:4" s="3" customFormat="1" ht="74.25" customHeight="1" x14ac:dyDescent="0.25">
      <c r="A19" s="11"/>
      <c r="C19" s="12"/>
      <c r="D19" s="6"/>
    </row>
    <row r="20" spans="1:4" s="3" customFormat="1" ht="74.25" customHeight="1" x14ac:dyDescent="0.25">
      <c r="A20" s="11"/>
      <c r="C20" s="12"/>
      <c r="D20" s="6"/>
    </row>
    <row r="21" spans="1:4" s="3" customFormat="1" ht="74.25" customHeight="1" thickBot="1" x14ac:dyDescent="0.3">
      <c r="A21" s="11"/>
      <c r="C21" s="13"/>
      <c r="D21" s="6"/>
    </row>
    <row r="22" spans="1:4" ht="18.75" thickBot="1" x14ac:dyDescent="0.3">
      <c r="C22" s="13"/>
      <c r="D22" s="4"/>
    </row>
    <row r="23" spans="1:4" ht="18.75" thickBot="1" x14ac:dyDescent="0.3">
      <c r="C23" s="13"/>
      <c r="D23" s="1"/>
    </row>
    <row r="24" spans="1:4" ht="18" x14ac:dyDescent="0.25">
      <c r="C24" s="14"/>
      <c r="D24" s="4"/>
    </row>
    <row r="25" spans="1:4" ht="18" x14ac:dyDescent="0.25">
      <c r="C25" s="14"/>
      <c r="D25" s="6"/>
    </row>
    <row r="26" spans="1:4" ht="18" x14ac:dyDescent="0.25">
      <c r="C26" s="14"/>
      <c r="D26" s="6"/>
    </row>
    <row r="27" spans="1:4" ht="18.75" thickBot="1" x14ac:dyDescent="0.3">
      <c r="C27" s="14"/>
      <c r="D27" s="5"/>
    </row>
    <row r="28" spans="1:4" ht="18" x14ac:dyDescent="0.25">
      <c r="C28" s="14"/>
      <c r="D28" s="4"/>
    </row>
    <row r="29" spans="1:4" ht="18" x14ac:dyDescent="0.25">
      <c r="C29" s="14"/>
      <c r="D29" s="6"/>
    </row>
    <row r="30" spans="1:4" ht="18" x14ac:dyDescent="0.25">
      <c r="C30" s="14"/>
      <c r="D30" s="6"/>
    </row>
    <row r="31" spans="1:4" ht="18" x14ac:dyDescent="0.25">
      <c r="C31" s="14"/>
      <c r="D31" s="6"/>
    </row>
    <row r="32" spans="1:4" ht="18" x14ac:dyDescent="0.25">
      <c r="C32" s="15"/>
      <c r="D32" s="6"/>
    </row>
    <row r="33" spans="3:4" ht="18" x14ac:dyDescent="0.25">
      <c r="C33" s="15"/>
      <c r="D33" s="6"/>
    </row>
    <row r="34" spans="3:4" ht="18" x14ac:dyDescent="0.25">
      <c r="C34" s="15"/>
      <c r="D34" s="5"/>
    </row>
    <row r="35" spans="3:4" ht="18" x14ac:dyDescent="0.25">
      <c r="C35" s="15"/>
      <c r="D35" s="5"/>
    </row>
    <row r="36" spans="3:4" ht="18" x14ac:dyDescent="0.25">
      <c r="C36" s="15"/>
      <c r="D36" s="5"/>
    </row>
    <row r="37" spans="3:4" ht="18" x14ac:dyDescent="0.25">
      <c r="C37" s="15"/>
      <c r="D37" s="5"/>
    </row>
    <row r="38" spans="3:4" ht="18" x14ac:dyDescent="0.25">
      <c r="C38" s="15"/>
      <c r="D38" s="8"/>
    </row>
    <row r="39" spans="3:4" ht="18" x14ac:dyDescent="0.25">
      <c r="C39" s="15"/>
      <c r="D39" s="8"/>
    </row>
    <row r="40" spans="3:4" ht="18" x14ac:dyDescent="0.25">
      <c r="C40" s="16"/>
      <c r="D40" s="8"/>
    </row>
    <row r="41" spans="3:4" ht="18" x14ac:dyDescent="0.25">
      <c r="C41" s="16"/>
      <c r="D41" s="8"/>
    </row>
    <row r="42" spans="3:4" ht="18.75" thickBot="1" x14ac:dyDescent="0.3">
      <c r="C42" s="17"/>
      <c r="D42" s="8"/>
    </row>
    <row r="43" spans="3:4" ht="18" x14ac:dyDescent="0.25">
      <c r="C43" s="18"/>
      <c r="D43" s="4"/>
    </row>
    <row r="44" spans="3:4" ht="18" x14ac:dyDescent="0.25">
      <c r="C44" s="19"/>
      <c r="D44" s="5"/>
    </row>
    <row r="45" spans="3:4" ht="18" x14ac:dyDescent="0.25">
      <c r="C45" s="19"/>
      <c r="D45" s="5"/>
    </row>
    <row r="46" spans="3:4" ht="18" x14ac:dyDescent="0.25">
      <c r="C46" s="19"/>
      <c r="D46" s="8"/>
    </row>
    <row r="47" spans="3:4" ht="18.75" thickBot="1" x14ac:dyDescent="0.3">
      <c r="C47" s="20"/>
      <c r="D47" s="7"/>
    </row>
    <row r="48" spans="3:4" ht="18" x14ac:dyDescent="0.25">
      <c r="C48" s="21"/>
    </row>
    <row r="49" spans="3:3" ht="18" x14ac:dyDescent="0.25">
      <c r="C49" s="21"/>
    </row>
    <row r="50" spans="3:3" ht="18" x14ac:dyDescent="0.25">
      <c r="C50" s="21"/>
    </row>
    <row r="51" spans="3:3" ht="18" x14ac:dyDescent="0.25">
      <c r="C51" s="21"/>
    </row>
    <row r="52" spans="3:3" ht="18" x14ac:dyDescent="0.25">
      <c r="C52" s="22"/>
    </row>
    <row r="53" spans="3:3" ht="18" x14ac:dyDescent="0.25">
      <c r="C53" s="22"/>
    </row>
    <row r="54" spans="3:3" ht="18" x14ac:dyDescent="0.25">
      <c r="C54" s="22"/>
    </row>
    <row r="55" spans="3:3" ht="18" x14ac:dyDescent="0.25">
      <c r="C55" s="22"/>
    </row>
    <row r="56" spans="3:3" ht="18" x14ac:dyDescent="0.25">
      <c r="C56" s="23"/>
    </row>
    <row r="57" spans="3:3" ht="18" x14ac:dyDescent="0.25">
      <c r="C57" s="24"/>
    </row>
    <row r="58" spans="3:3" ht="18" x14ac:dyDescent="0.25">
      <c r="C58" s="24"/>
    </row>
    <row r="59" spans="3:3" ht="18" x14ac:dyDescent="0.25">
      <c r="C59" s="24"/>
    </row>
    <row r="60" spans="3:3" ht="18.75" thickBot="1" x14ac:dyDescent="0.3">
      <c r="C60" s="25"/>
    </row>
    <row r="61" spans="3:3" ht="18" x14ac:dyDescent="0.25">
      <c r="C61" s="26"/>
    </row>
    <row r="62" spans="3:3" ht="18" x14ac:dyDescent="0.25">
      <c r="C62" s="27"/>
    </row>
    <row r="63" spans="3:3" ht="18" x14ac:dyDescent="0.25">
      <c r="C63" s="27"/>
    </row>
    <row r="64" spans="3:3" ht="18" x14ac:dyDescent="0.25">
      <c r="C64" s="27"/>
    </row>
    <row r="65" spans="3:3" ht="18" x14ac:dyDescent="0.25">
      <c r="C65" s="27"/>
    </row>
    <row r="66" spans="3:3" ht="18" x14ac:dyDescent="0.25">
      <c r="C66" s="28"/>
    </row>
    <row r="67" spans="3:3" ht="18" x14ac:dyDescent="0.25">
      <c r="C67" s="28"/>
    </row>
    <row r="68" spans="3:3" ht="18" x14ac:dyDescent="0.25">
      <c r="C68" s="28"/>
    </row>
    <row r="69" spans="3:3" ht="18" x14ac:dyDescent="0.25">
      <c r="C69" s="28"/>
    </row>
    <row r="70" spans="3:3" ht="18" x14ac:dyDescent="0.25">
      <c r="C70" s="28"/>
    </row>
    <row r="71" spans="3:3" ht="18" x14ac:dyDescent="0.25">
      <c r="C71" s="29"/>
    </row>
    <row r="72" spans="3:3" ht="18" x14ac:dyDescent="0.25">
      <c r="C72" s="28"/>
    </row>
    <row r="73" spans="3:3" ht="18" x14ac:dyDescent="0.25">
      <c r="C73" s="28"/>
    </row>
    <row r="74" spans="3:3" ht="18" x14ac:dyDescent="0.25">
      <c r="C74" s="28"/>
    </row>
    <row r="75" spans="3:3" ht="18" x14ac:dyDescent="0.25">
      <c r="C75" s="28"/>
    </row>
    <row r="76" spans="3:3" ht="18" x14ac:dyDescent="0.25">
      <c r="C76" s="28"/>
    </row>
    <row r="77" spans="3:3" ht="18" x14ac:dyDescent="0.25">
      <c r="C77" s="28"/>
    </row>
    <row r="78" spans="3:3" ht="18" x14ac:dyDescent="0.25">
      <c r="C78" s="28"/>
    </row>
    <row r="79" spans="3:3" ht="18" x14ac:dyDescent="0.25">
      <c r="C79" s="27"/>
    </row>
    <row r="80" spans="3:3" ht="18" x14ac:dyDescent="0.25">
      <c r="C80" s="27"/>
    </row>
    <row r="81" spans="3:3" ht="18" x14ac:dyDescent="0.25">
      <c r="C81" s="27"/>
    </row>
    <row r="82" spans="3:3" ht="18" x14ac:dyDescent="0.25">
      <c r="C82" s="27"/>
    </row>
    <row r="83" spans="3:3" ht="18" x14ac:dyDescent="0.25">
      <c r="C83" s="27"/>
    </row>
    <row r="84" spans="3:3" ht="18" x14ac:dyDescent="0.25">
      <c r="C84" s="27"/>
    </row>
    <row r="85" spans="3:3" ht="18" x14ac:dyDescent="0.25">
      <c r="C85" s="30"/>
    </row>
    <row r="86" spans="3:3" ht="18" x14ac:dyDescent="0.25">
      <c r="C86" s="27"/>
    </row>
    <row r="87" spans="3:3" ht="18" x14ac:dyDescent="0.25">
      <c r="C87" s="27"/>
    </row>
    <row r="88" spans="3:3" ht="18.75" thickBot="1" x14ac:dyDescent="0.3">
      <c r="C88" s="31"/>
    </row>
    <row r="89" spans="3:3" ht="18" x14ac:dyDescent="0.25">
      <c r="C89" s="32"/>
    </row>
    <row r="90" spans="3:3" ht="18" x14ac:dyDescent="0.25">
      <c r="C90" s="28"/>
    </row>
    <row r="91" spans="3:3" ht="18" x14ac:dyDescent="0.25">
      <c r="C91" s="28"/>
    </row>
    <row r="92" spans="3:3" ht="18" x14ac:dyDescent="0.25">
      <c r="C92" s="28"/>
    </row>
    <row r="93" spans="3:3" ht="18" x14ac:dyDescent="0.25">
      <c r="C93" s="28"/>
    </row>
    <row r="94" spans="3:3" ht="18.75" thickBot="1" x14ac:dyDescent="0.3">
      <c r="C94" s="33"/>
    </row>
    <row r="99" spans="2:3" x14ac:dyDescent="0.25">
      <c r="B99" t="s">
        <v>150</v>
      </c>
      <c r="C99" t="s">
        <v>178</v>
      </c>
    </row>
    <row r="100" spans="2:3" x14ac:dyDescent="0.25">
      <c r="B100" s="10">
        <v>1167</v>
      </c>
      <c r="C100" s="3" t="s">
        <v>179</v>
      </c>
    </row>
    <row r="101" spans="2:3" ht="30" x14ac:dyDescent="0.25">
      <c r="B101" s="10">
        <v>1131</v>
      </c>
      <c r="C101" s="3" t="s">
        <v>180</v>
      </c>
    </row>
    <row r="102" spans="2:3" x14ac:dyDescent="0.25">
      <c r="B102" s="10">
        <v>1177</v>
      </c>
      <c r="C102" s="3" t="s">
        <v>181</v>
      </c>
    </row>
    <row r="103" spans="2:3" ht="30" x14ac:dyDescent="0.25">
      <c r="B103" s="10">
        <v>1094</v>
      </c>
      <c r="C103" s="3" t="s">
        <v>182</v>
      </c>
    </row>
    <row r="104" spans="2:3" x14ac:dyDescent="0.25">
      <c r="B104" s="10">
        <v>1128</v>
      </c>
      <c r="C104" s="3" t="s">
        <v>183</v>
      </c>
    </row>
    <row r="105" spans="2:3" ht="30" x14ac:dyDescent="0.25">
      <c r="B105" s="10">
        <v>1095</v>
      </c>
      <c r="C105" s="3" t="s">
        <v>184</v>
      </c>
    </row>
    <row r="106" spans="2:3" ht="30" x14ac:dyDescent="0.25">
      <c r="B106" s="10">
        <v>1129</v>
      </c>
      <c r="C106" s="3" t="s">
        <v>185</v>
      </c>
    </row>
    <row r="107" spans="2:3" ht="45" x14ac:dyDescent="0.25">
      <c r="B107" s="10">
        <v>1120</v>
      </c>
      <c r="C107" s="3" t="s">
        <v>186</v>
      </c>
    </row>
    <row r="108" spans="2:3" x14ac:dyDescent="0.25">
      <c r="B108" s="9"/>
    </row>
    <row r="109" spans="2:3" x14ac:dyDescent="0.25">
      <c r="B109" s="9"/>
    </row>
    <row r="117" spans="2:3" x14ac:dyDescent="0.25">
      <c r="B117" t="s">
        <v>187</v>
      </c>
    </row>
    <row r="118" spans="2:3" x14ac:dyDescent="0.25">
      <c r="B118" t="s">
        <v>188</v>
      </c>
      <c r="C118" t="s">
        <v>189</v>
      </c>
    </row>
    <row r="119" spans="2:3" x14ac:dyDescent="0.25">
      <c r="B119" t="s">
        <v>190</v>
      </c>
      <c r="C119" t="s">
        <v>191</v>
      </c>
    </row>
    <row r="120" spans="2:3" x14ac:dyDescent="0.25">
      <c r="B120" t="s">
        <v>192</v>
      </c>
      <c r="C120" t="s">
        <v>193</v>
      </c>
    </row>
    <row r="121" spans="2:3" x14ac:dyDescent="0.25">
      <c r="B121" t="s">
        <v>194</v>
      </c>
      <c r="C121" t="s">
        <v>195</v>
      </c>
    </row>
    <row r="122" spans="2:3" x14ac:dyDescent="0.25">
      <c r="B122" t="s">
        <v>196</v>
      </c>
      <c r="C122" t="s">
        <v>197</v>
      </c>
    </row>
    <row r="123" spans="2:3" x14ac:dyDescent="0.25">
      <c r="B123" t="s">
        <v>198</v>
      </c>
      <c r="C123" t="s">
        <v>199</v>
      </c>
    </row>
    <row r="124" spans="2:3" x14ac:dyDescent="0.25">
      <c r="B124" t="s">
        <v>200</v>
      </c>
      <c r="C124" t="s">
        <v>201</v>
      </c>
    </row>
    <row r="125" spans="2:3" x14ac:dyDescent="0.25">
      <c r="B125" t="s">
        <v>202</v>
      </c>
      <c r="C125" t="s">
        <v>203</v>
      </c>
    </row>
    <row r="126" spans="2:3" x14ac:dyDescent="0.25">
      <c r="B126" t="s">
        <v>204</v>
      </c>
      <c r="C126" t="s">
        <v>205</v>
      </c>
    </row>
    <row r="127" spans="2:3" x14ac:dyDescent="0.25">
      <c r="B127" t="s">
        <v>206</v>
      </c>
      <c r="C127" t="s">
        <v>207</v>
      </c>
    </row>
    <row r="128" spans="2:3" x14ac:dyDescent="0.25">
      <c r="B128" t="s">
        <v>208</v>
      </c>
      <c r="C128" t="s">
        <v>209</v>
      </c>
    </row>
    <row r="129" spans="2:3" x14ac:dyDescent="0.25">
      <c r="B129" t="s">
        <v>210</v>
      </c>
      <c r="C129" t="s">
        <v>211</v>
      </c>
    </row>
    <row r="130" spans="2:3" x14ac:dyDescent="0.25">
      <c r="B130" t="s">
        <v>212</v>
      </c>
      <c r="C130" t="s">
        <v>213</v>
      </c>
    </row>
    <row r="131" spans="2:3" x14ac:dyDescent="0.25">
      <c r="B131" t="s">
        <v>214</v>
      </c>
      <c r="C131" t="s">
        <v>215</v>
      </c>
    </row>
    <row r="132" spans="2:3" x14ac:dyDescent="0.25">
      <c r="B132" t="s">
        <v>216</v>
      </c>
      <c r="C132" t="s">
        <v>217</v>
      </c>
    </row>
    <row r="133" spans="2:3" x14ac:dyDescent="0.25">
      <c r="B133" t="s">
        <v>218</v>
      </c>
      <c r="C133" t="s">
        <v>219</v>
      </c>
    </row>
    <row r="134" spans="2:3" x14ac:dyDescent="0.25">
      <c r="B134" t="s">
        <v>220</v>
      </c>
      <c r="C134" t="s">
        <v>221</v>
      </c>
    </row>
    <row r="135" spans="2:3" x14ac:dyDescent="0.25">
      <c r="B135" t="s">
        <v>222</v>
      </c>
      <c r="C135" t="s">
        <v>223</v>
      </c>
    </row>
    <row r="136" spans="2:3" x14ac:dyDescent="0.25">
      <c r="B136" t="s">
        <v>224</v>
      </c>
      <c r="C136" t="s">
        <v>225</v>
      </c>
    </row>
    <row r="137" spans="2:3" x14ac:dyDescent="0.25">
      <c r="B137" t="s">
        <v>226</v>
      </c>
      <c r="C137" t="s">
        <v>227</v>
      </c>
    </row>
  </sheetData>
  <conditionalFormatting sqref="C13">
    <cfRule type="colorScale" priority="1">
      <colorScale>
        <cfvo type="min"/>
        <cfvo type="max"/>
        <color rgb="FFFF7128"/>
        <color rgb="FFFFEF9C"/>
      </colorScale>
    </cfRule>
  </conditionalFormatting>
  <pageMargins left="0.7" right="0.7" top="0.75" bottom="0.75" header="0.3" footer="0.3"/>
  <pageSetup paperSize="9" orientation="portrait" horizontalDpi="4294967293" verticalDpi="0"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ColWidth="9.140625" defaultRowHeight="15" x14ac:dyDescent="0.25"/>
  <cols>
    <col min="1" max="256" width="11.42578125" customWidth="1"/>
  </cols>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18</vt:i4>
      </vt:variant>
    </vt:vector>
  </HeadingPairs>
  <TitlesOfParts>
    <vt:vector size="21" baseType="lpstr">
      <vt:lpstr>PLAN GESTION POR PROCESO</vt:lpstr>
      <vt:lpstr>Hoja2</vt:lpstr>
      <vt:lpstr>Hoja4</vt:lpstr>
      <vt:lpstr>'PLAN GESTION POR PROCESO'!Área_de_impresión</vt:lpstr>
      <vt:lpstr>CODIGO</vt:lpstr>
      <vt:lpstr>CONTRALORIA</vt:lpstr>
      <vt:lpstr>DEPENDENCIA</vt:lpstr>
      <vt:lpstr>FUENTE</vt:lpstr>
      <vt:lpstr>INDICADOR</vt:lpstr>
      <vt:lpstr>LIDERPROCESO</vt:lpstr>
      <vt:lpstr>MEDICION</vt:lpstr>
      <vt:lpstr>MEDICIONFINAL</vt:lpstr>
      <vt:lpstr>META</vt:lpstr>
      <vt:lpstr>META2</vt:lpstr>
      <vt:lpstr>OBJETIVOS</vt:lpstr>
      <vt:lpstr>PMRFINAL</vt:lpstr>
      <vt:lpstr>PRODUCTO</vt:lpstr>
      <vt:lpstr>PROGRAMACION</vt:lpstr>
      <vt:lpstr>proyectos</vt:lpstr>
      <vt:lpstr>RUBROS</vt:lpstr>
      <vt:lpstr>SIG</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juan.jimenez</dc:creator>
  <cp:keywords/>
  <dc:description/>
  <cp:lastModifiedBy>Adriana Ardila Santana</cp:lastModifiedBy>
  <cp:revision/>
  <dcterms:created xsi:type="dcterms:W3CDTF">2016-04-29T15:58:00Z</dcterms:created>
  <dcterms:modified xsi:type="dcterms:W3CDTF">2019-07-03T22:11:29Z</dcterms:modified>
  <cp:category/>
  <cp:contentStatus/>
</cp:coreProperties>
</file>